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Voeding\"/>
    </mc:Choice>
  </mc:AlternateContent>
  <bookViews>
    <workbookView xWindow="240" yWindow="135" windowWidth="18960" windowHeight="7935"/>
  </bookViews>
  <sheets>
    <sheet name="beoordelingsformulier" sheetId="1" r:id="rId1"/>
    <sheet name="Omzettingstabel" sheetId="2" r:id="rId2"/>
    <sheet name="Blad3" sheetId="3" r:id="rId3"/>
  </sheets>
  <definedNames>
    <definedName name="_xlnm.Print_Area" localSheetId="0">beoordelingsformulier!$A$1:$F$61</definedName>
  </definedNames>
  <calcPr calcId="162913"/>
</workbook>
</file>

<file path=xl/calcChain.xml><?xml version="1.0" encoding="utf-8"?>
<calcChain xmlns="http://schemas.openxmlformats.org/spreadsheetml/2006/main">
  <c r="F22" i="1" l="1"/>
  <c r="F28" i="1"/>
  <c r="F30" i="1"/>
  <c r="F31" i="1"/>
  <c r="F43" i="1" l="1"/>
  <c r="F44" i="1"/>
  <c r="F42" i="1"/>
  <c r="F41" i="1"/>
  <c r="F34" i="1"/>
  <c r="F35" i="1"/>
  <c r="F36" i="1"/>
  <c r="F37" i="1"/>
  <c r="F38" i="1"/>
  <c r="F39" i="1"/>
  <c r="F40" i="1"/>
  <c r="F33" i="1"/>
  <c r="F32" i="1"/>
  <c r="F26" i="1"/>
  <c r="F29" i="1"/>
  <c r="F27" i="1"/>
  <c r="F23" i="1"/>
  <c r="F24" i="1"/>
  <c r="F25" i="1"/>
  <c r="C45" i="1" l="1"/>
  <c r="A23" i="1" l="1"/>
  <c r="A24" i="1" s="1"/>
  <c r="A25" i="1" s="1"/>
  <c r="C4" i="2"/>
  <c r="D6" i="2" s="1"/>
  <c r="C47" i="1" s="1"/>
  <c r="A27" i="1" l="1"/>
  <c r="A28" i="1" s="1"/>
  <c r="A29" i="1" s="1"/>
  <c r="A30" i="1" s="1"/>
  <c r="A31" i="1" s="1"/>
  <c r="A33" i="1" s="1"/>
  <c r="A34" i="1" s="1"/>
  <c r="A35" i="1" s="1"/>
  <c r="A36" i="1" s="1"/>
  <c r="A37" i="1" s="1"/>
  <c r="A38" i="1" s="1"/>
  <c r="A39" i="1" s="1"/>
  <c r="A40" i="1" s="1"/>
  <c r="A42" i="1" s="1"/>
  <c r="A43" i="1" s="1"/>
  <c r="A44" i="1" s="1"/>
  <c r="C3" i="2" s="1"/>
  <c r="A8" i="2" s="1"/>
  <c r="B7" i="2"/>
  <c r="C48" i="1"/>
  <c r="A9" i="2" l="1"/>
  <c r="B9" i="2" s="1"/>
  <c r="B8" i="2"/>
  <c r="A10" i="2" l="1"/>
  <c r="A11" i="2" s="1"/>
  <c r="B10" i="2" l="1"/>
  <c r="A12" i="2"/>
  <c r="B11" i="2"/>
  <c r="B12" i="2" l="1"/>
  <c r="A13" i="2"/>
  <c r="A14" i="2" l="1"/>
  <c r="B13" i="2"/>
  <c r="B14" i="2" l="1"/>
  <c r="A15" i="2"/>
  <c r="A16" i="2" l="1"/>
  <c r="B15" i="2"/>
  <c r="B16" i="2" l="1"/>
  <c r="A17" i="2"/>
  <c r="A18" i="2" l="1"/>
  <c r="B17" i="2"/>
  <c r="B18" i="2" l="1"/>
  <c r="A19" i="2"/>
  <c r="A20" i="2" l="1"/>
  <c r="B19" i="2"/>
  <c r="B20" i="2" l="1"/>
  <c r="A21" i="2"/>
  <c r="A22" i="2" l="1"/>
  <c r="B21" i="2"/>
  <c r="B22" i="2" l="1"/>
  <c r="A23" i="2"/>
  <c r="A24" i="2" l="1"/>
  <c r="B23" i="2"/>
  <c r="B24" i="2" l="1"/>
  <c r="A25" i="2"/>
  <c r="A26" i="2" l="1"/>
  <c r="B25" i="2"/>
  <c r="B26" i="2" l="1"/>
  <c r="A27" i="2"/>
  <c r="A28" i="2" l="1"/>
  <c r="B27" i="2"/>
  <c r="B28" i="2" l="1"/>
  <c r="A29" i="2"/>
  <c r="A30" i="2" l="1"/>
  <c r="B29" i="2"/>
  <c r="B30" i="2" l="1"/>
  <c r="A31" i="2"/>
  <c r="A32" i="2" l="1"/>
  <c r="B31" i="2"/>
  <c r="B32" i="2" l="1"/>
  <c r="A33" i="2"/>
  <c r="A34" i="2" l="1"/>
  <c r="B33" i="2"/>
  <c r="B34" i="2" l="1"/>
  <c r="A35" i="2"/>
  <c r="A36" i="2" l="1"/>
  <c r="B35" i="2"/>
  <c r="B36" i="2" l="1"/>
  <c r="A37" i="2"/>
  <c r="A38" i="2" l="1"/>
  <c r="B37" i="2"/>
  <c r="B38" i="2" l="1"/>
  <c r="A39" i="2"/>
  <c r="A40" i="2" l="1"/>
  <c r="B39" i="2"/>
  <c r="B40" i="2" l="1"/>
  <c r="A41" i="2"/>
  <c r="A42" i="2" l="1"/>
  <c r="B41" i="2"/>
  <c r="B42" i="2" l="1"/>
  <c r="A43" i="2"/>
  <c r="A44" i="2" l="1"/>
  <c r="B43" i="2"/>
  <c r="B44" i="2" l="1"/>
  <c r="A45" i="2"/>
  <c r="A46" i="2" l="1"/>
  <c r="B45" i="2"/>
  <c r="B46" i="2" l="1"/>
  <c r="A47" i="2"/>
  <c r="A48" i="2" l="1"/>
  <c r="B47" i="2"/>
  <c r="B48" i="2" l="1"/>
  <c r="A49" i="2"/>
  <c r="A50" i="2" l="1"/>
  <c r="B49" i="2"/>
  <c r="B50" i="2" l="1"/>
  <c r="A51" i="2"/>
  <c r="A52" i="2" l="1"/>
  <c r="B51" i="2"/>
  <c r="B52" i="2" l="1"/>
  <c r="A53" i="2"/>
  <c r="A54" i="2" l="1"/>
  <c r="B53" i="2"/>
  <c r="B54" i="2" l="1"/>
  <c r="A55" i="2"/>
  <c r="A56" i="2" l="1"/>
  <c r="B55" i="2"/>
  <c r="B56" i="2" l="1"/>
  <c r="A57" i="2"/>
  <c r="A58" i="2" l="1"/>
  <c r="B57" i="2"/>
  <c r="B58" i="2" l="1"/>
  <c r="A59" i="2"/>
  <c r="A60" i="2" l="1"/>
  <c r="B59" i="2"/>
  <c r="B60" i="2" l="1"/>
  <c r="A61" i="2"/>
  <c r="A62" i="2" l="1"/>
  <c r="B61" i="2"/>
  <c r="B62" i="2" l="1"/>
  <c r="A63" i="2"/>
  <c r="A64" i="2" l="1"/>
  <c r="B63" i="2"/>
  <c r="B64" i="2" l="1"/>
  <c r="A65" i="2"/>
  <c r="A66" i="2" l="1"/>
  <c r="B65" i="2"/>
  <c r="B66" i="2" l="1"/>
  <c r="A67" i="2"/>
  <c r="A68" i="2" l="1"/>
  <c r="B67" i="2"/>
  <c r="B68" i="2" l="1"/>
  <c r="A69" i="2"/>
  <c r="A70" i="2" l="1"/>
  <c r="B69" i="2"/>
  <c r="B70" i="2" l="1"/>
  <c r="A71" i="2"/>
  <c r="A72" i="2" l="1"/>
  <c r="B71" i="2"/>
  <c r="B72" i="2" l="1"/>
  <c r="A73" i="2"/>
  <c r="A74" i="2" l="1"/>
  <c r="B73" i="2"/>
  <c r="B74" i="2" l="1"/>
  <c r="A75" i="2"/>
  <c r="A76" i="2" l="1"/>
  <c r="B75" i="2"/>
  <c r="B76" i="2" l="1"/>
  <c r="A77" i="2"/>
  <c r="B77" i="2" l="1"/>
  <c r="A78" i="2"/>
  <c r="A79" i="2" l="1"/>
  <c r="B78" i="2"/>
  <c r="A80" i="2" l="1"/>
  <c r="B79" i="2"/>
  <c r="A81" i="2" l="1"/>
  <c r="B80" i="2"/>
  <c r="A82" i="2" l="1"/>
  <c r="B81" i="2"/>
  <c r="A83" i="2" l="1"/>
  <c r="B82" i="2"/>
  <c r="B83" i="2" l="1"/>
  <c r="A84" i="2"/>
  <c r="B84" i="2" l="1"/>
  <c r="A85" i="2"/>
  <c r="A86" i="2" l="1"/>
  <c r="B85" i="2"/>
  <c r="B86" i="2" l="1"/>
  <c r="A87" i="2"/>
  <c r="B87" i="2" l="1"/>
  <c r="A88" i="2"/>
  <c r="A89" i="2" l="1"/>
  <c r="B88" i="2"/>
  <c r="A90" i="2" l="1"/>
  <c r="B89" i="2"/>
  <c r="A91" i="2" l="1"/>
  <c r="B90" i="2"/>
  <c r="A92" i="2" l="1"/>
  <c r="B91" i="2"/>
  <c r="A93" i="2" l="1"/>
  <c r="B92" i="2"/>
  <c r="B93" i="2" l="1"/>
  <c r="A94" i="2"/>
  <c r="B94" i="2" l="1"/>
  <c r="A95" i="2"/>
  <c r="A96" i="2" l="1"/>
  <c r="B95" i="2"/>
  <c r="B96" i="2" l="1"/>
  <c r="A97" i="2"/>
  <c r="A98" i="2" l="1"/>
  <c r="B97" i="2"/>
  <c r="B98" i="2" l="1"/>
  <c r="A99" i="2"/>
  <c r="B99" i="2" l="1"/>
  <c r="A100" i="2"/>
  <c r="A101" i="2" l="1"/>
  <c r="B100" i="2"/>
  <c r="A102" i="2" l="1"/>
  <c r="B101" i="2"/>
  <c r="B102" i="2" l="1"/>
  <c r="A103" i="2"/>
  <c r="B103" i="2" l="1"/>
  <c r="A104" i="2"/>
  <c r="A105" i="2" l="1"/>
  <c r="B104" i="2"/>
  <c r="A106" i="2" l="1"/>
  <c r="B105" i="2"/>
  <c r="A107" i="2" l="1"/>
  <c r="B106" i="2"/>
  <c r="A108" i="2" l="1"/>
  <c r="B107" i="2"/>
  <c r="A109" i="2" l="1"/>
  <c r="B108" i="2"/>
  <c r="B109" i="2" l="1"/>
  <c r="A110" i="2"/>
  <c r="B110" i="2" l="1"/>
  <c r="A111" i="2"/>
  <c r="B111" i="2" l="1"/>
  <c r="A112" i="2"/>
  <c r="A113" i="2" l="1"/>
  <c r="B112" i="2"/>
  <c r="B113" i="2" l="1"/>
  <c r="A114" i="2"/>
  <c r="B114" i="2" l="1"/>
  <c r="A115" i="2"/>
  <c r="B115" i="2" l="1"/>
  <c r="A116" i="2"/>
  <c r="A117" i="2" l="1"/>
  <c r="B116" i="2"/>
  <c r="B117" i="2" l="1"/>
  <c r="A118" i="2"/>
  <c r="B118" i="2" l="1"/>
  <c r="A119" i="2"/>
  <c r="B119" i="2" l="1"/>
  <c r="A120" i="2"/>
  <c r="A121" i="2" l="1"/>
  <c r="B120" i="2"/>
  <c r="B121" i="2" l="1"/>
  <c r="A122" i="2"/>
  <c r="B122" i="2" l="1"/>
  <c r="A123" i="2"/>
  <c r="B123" i="2" l="1"/>
  <c r="A124" i="2"/>
  <c r="A125" i="2" l="1"/>
  <c r="B124" i="2"/>
  <c r="B125" i="2" l="1"/>
  <c r="A126" i="2"/>
  <c r="B126" i="2" l="1"/>
  <c r="A127" i="2"/>
  <c r="B127" i="2" l="1"/>
  <c r="A128" i="2"/>
  <c r="B128" i="2" l="1"/>
  <c r="A129" i="2"/>
  <c r="B129" i="2" l="1"/>
  <c r="A130" i="2"/>
  <c r="A131" i="2" l="1"/>
  <c r="B130" i="2"/>
  <c r="B131" i="2" l="1"/>
  <c r="A132" i="2"/>
  <c r="B132" i="2" l="1"/>
  <c r="A133" i="2"/>
  <c r="B133" i="2" l="1"/>
  <c r="A134" i="2"/>
  <c r="A135" i="2" l="1"/>
  <c r="B134" i="2"/>
  <c r="B135" i="2" l="1"/>
  <c r="A136" i="2"/>
  <c r="B136" i="2" l="1"/>
  <c r="A137" i="2"/>
  <c r="B137" i="2" l="1"/>
  <c r="A138" i="2"/>
  <c r="A139" i="2" l="1"/>
  <c r="B138" i="2"/>
  <c r="B139" i="2" l="1"/>
  <c r="A140" i="2"/>
  <c r="B140" i="2" l="1"/>
  <c r="A141" i="2"/>
  <c r="B141" i="2" l="1"/>
  <c r="A142" i="2"/>
  <c r="A143" i="2" l="1"/>
  <c r="B142" i="2"/>
  <c r="B143" i="2" l="1"/>
  <c r="A144" i="2"/>
  <c r="B144" i="2" l="1"/>
  <c r="A145" i="2"/>
  <c r="B145" i="2" l="1"/>
  <c r="A146" i="2"/>
  <c r="A147" i="2" l="1"/>
  <c r="B146" i="2"/>
  <c r="B147" i="2" l="1"/>
  <c r="A148" i="2"/>
  <c r="A149" i="2" l="1"/>
  <c r="B148" i="2"/>
  <c r="B149" i="2" l="1"/>
  <c r="A150" i="2"/>
  <c r="B150" i="2" l="1"/>
  <c r="A151" i="2"/>
  <c r="B151" i="2" l="1"/>
  <c r="A152" i="2"/>
  <c r="A153" i="2" l="1"/>
  <c r="B152" i="2"/>
  <c r="B153" i="2" l="1"/>
  <c r="A154" i="2"/>
  <c r="B154" i="2" l="1"/>
  <c r="A155" i="2"/>
  <c r="A156" i="2" l="1"/>
  <c r="B155" i="2"/>
  <c r="B156" i="2" l="1"/>
  <c r="A157" i="2"/>
  <c r="B157" i="2" s="1"/>
</calcChain>
</file>

<file path=xl/sharedStrings.xml><?xml version="1.0" encoding="utf-8"?>
<sst xmlns="http://schemas.openxmlformats.org/spreadsheetml/2006/main" count="50" uniqueCount="47">
  <si>
    <t xml:space="preserve">Beoordelaarsinstructie: </t>
  </si>
  <si>
    <t>Score</t>
  </si>
  <si>
    <t xml:space="preserve">Beoordelingscriteria </t>
  </si>
  <si>
    <t>Totaal aantal punten</t>
  </si>
  <si>
    <t>Cijfer</t>
  </si>
  <si>
    <t xml:space="preserve">Omzettingstabel </t>
  </si>
  <si>
    <t xml:space="preserve">Eindoordeel  in woorden: </t>
  </si>
  <si>
    <t>Hier kun je trots op zijn:</t>
  </si>
  <si>
    <t>Hier moet je nog aan werken:</t>
  </si>
  <si>
    <t xml:space="preserve">Naam student: </t>
  </si>
  <si>
    <t>Groep:</t>
  </si>
  <si>
    <t>Crebo:</t>
  </si>
  <si>
    <t>Beoordelingsformulier</t>
  </si>
  <si>
    <t>Toets (naam en code:)</t>
  </si>
  <si>
    <t>Datum afname:</t>
  </si>
  <si>
    <t>Max. aantal punten:</t>
  </si>
  <si>
    <t xml:space="preserve">Cesuur: </t>
  </si>
  <si>
    <t>punten is voldoende (5,5)</t>
  </si>
  <si>
    <t>max. score=</t>
  </si>
  <si>
    <t>cesuur =</t>
  </si>
  <si>
    <t>Harde eis</t>
  </si>
  <si>
    <t>x</t>
  </si>
  <si>
    <t>; voldaan</t>
  </si>
  <si>
    <t>Ja / Nee</t>
  </si>
  <si>
    <t>Behaald? (Cijfer minimaal een 5,5  en eventuele harde eis(en) behaald)</t>
  </si>
  <si>
    <t>Vul per beoordelingscriterium steeds een 0, 1, 2, 3, 4 of 5 in:</t>
  </si>
  <si>
    <t>2 = matig</t>
  </si>
  <si>
    <t>3 = voldoende</t>
  </si>
  <si>
    <t>4 = goed</t>
  </si>
  <si>
    <t>5 = zeer goed</t>
  </si>
  <si>
    <t>1 = onvoldoende</t>
  </si>
  <si>
    <t>0 = slecht</t>
  </si>
  <si>
    <t>Het cijfer wordt berekend met een formule op basis van de cesuur (minimale score voor een voldoende van 5,5).</t>
  </si>
  <si>
    <t>Voor alle mogelijke scores en bijbehorende cijfers kan de omzettingstabel worden geraadpleegd.</t>
  </si>
  <si>
    <t>Indien je voor een bepaald criterium geen onvoldoende mag hebben, wordt dit aangegeven met een x (harde eis).</t>
  </si>
  <si>
    <t xml:space="preserve">product eisen </t>
  </si>
  <si>
    <t>proces eisen</t>
  </si>
  <si>
    <t xml:space="preserve">Er is een duidelijke beschrijving van het gekozen dier/diergroep met een duidelijk gebruiksdoel </t>
  </si>
  <si>
    <t>Er is informatie weergegeven over de medische verzorging van het dier</t>
  </si>
  <si>
    <t>Er is informatie weergegeven over de voeding van het dier en hierbij is rekening gehouden met verschillende levensfases</t>
  </si>
  <si>
    <t>Er is informatie weergegeven over de dagelijkse en periodieke verzorging van het dier</t>
  </si>
  <si>
    <t>Er is informatie weergegeven over de huisvesting van het dier</t>
  </si>
  <si>
    <t xml:space="preserve">Er is een compleet kostenoverzicht van het houden van het dier weergegeven van geboorte of aanschaf, tot het einde van het leven van het dier </t>
  </si>
  <si>
    <t>Er is een inhoudelijk sterke presentatie gegeven over het houden van een dier aan de klas</t>
  </si>
  <si>
    <t>Er is overleg geweest over het gekozen dier en de planning</t>
  </si>
  <si>
    <t>Indien nodig is de juiste hulpvraag gesteld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</si>
  <si>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Een leven lang voeren en verzorgen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</si>
</sst>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Arial"/>
      <family val="2"/>
    </font>
    <font>
      <b/>
      <sz val="14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/>
    <xf numFmtId="0" fontId="0" fillId="0" borderId="0" xfId="0" applyFont="1"/>
    <xf numFmtId="0" fontId="0" fillId="0" borderId="1" xfId="0" applyFont="1" applyBorder="1"/>
    <xf numFmtId="0" fontId="3" fillId="0" borderId="0" xfId="0" applyFont="1"/>
    <xf numFmtId="0" fontId="4" fillId="0" borderId="0" xfId="0" applyFont="1"/>
    <xf numFmtId="0" fontId="6" fillId="0" borderId="0" xfId="0" applyFont="1"/>
    <xf numFmtId="0" fontId="3" fillId="0" borderId="1" xfId="0" applyFont="1" applyBorder="1"/>
    <xf numFmtId="0" fontId="0" fillId="0" borderId="0" xfId="0" applyNumberFormat="1"/>
    <xf numFmtId="164" fontId="0" fillId="0" borderId="1" xfId="0" applyNumberFormat="1" applyBorder="1"/>
    <xf numFmtId="0" fontId="5" fillId="0" borderId="0" xfId="0" applyFont="1" applyFill="1" applyBorder="1" applyAlignment="1">
      <alignment horizontal="center" vertical="top"/>
    </xf>
    <xf numFmtId="0" fontId="7" fillId="0" borderId="0" xfId="0" applyFont="1"/>
    <xf numFmtId="0" fontId="7" fillId="0" borderId="0" xfId="0" applyFont="1" applyBorder="1"/>
    <xf numFmtId="0" fontId="9" fillId="0" borderId="0" xfId="0" applyFont="1"/>
    <xf numFmtId="0" fontId="10" fillId="0" borderId="0" xfId="0" applyFont="1" applyBorder="1" applyAlignment="1">
      <alignment horizontal="left"/>
    </xf>
    <xf numFmtId="0" fontId="9" fillId="0" borderId="0" xfId="0" applyFont="1" applyBorder="1"/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8" fillId="0" borderId="0" xfId="0" applyFont="1" applyBorder="1" applyAlignment="1">
      <alignment horizontal="right"/>
    </xf>
    <xf numFmtId="0" fontId="10" fillId="0" borderId="0" xfId="0" applyFont="1"/>
    <xf numFmtId="0" fontId="14" fillId="3" borderId="1" xfId="0" applyFont="1" applyFill="1" applyBorder="1" applyAlignment="1">
      <alignment vertical="top"/>
    </xf>
    <xf numFmtId="0" fontId="14" fillId="3" borderId="1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top" wrapText="1"/>
    </xf>
    <xf numFmtId="0" fontId="10" fillId="3" borderId="1" xfId="0" applyFont="1" applyFill="1" applyBorder="1"/>
    <xf numFmtId="0" fontId="10" fillId="4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0" xfId="0" applyFont="1" applyFill="1" applyBorder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5" xfId="0" applyFont="1" applyBorder="1"/>
    <xf numFmtId="0" fontId="10" fillId="0" borderId="4" xfId="0" applyFont="1" applyBorder="1" applyAlignment="1">
      <alignment horizontal="right"/>
    </xf>
    <xf numFmtId="0" fontId="9" fillId="0" borderId="4" xfId="0" applyFont="1" applyBorder="1"/>
    <xf numFmtId="0" fontId="9" fillId="0" borderId="0" xfId="0" applyFont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wrapText="1"/>
    </xf>
    <xf numFmtId="0" fontId="0" fillId="0" borderId="0" xfId="0" applyFont="1" applyFill="1" applyBorder="1" applyAlignment="1">
      <alignment vertical="top" wrapText="1"/>
    </xf>
    <xf numFmtId="0" fontId="5" fillId="2" borderId="6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</cellXfs>
  <cellStyles count="1">
    <cellStyle name="Standaard" xfId="0" builtinId="0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zoomScaleNormal="100" workbookViewId="0">
      <selection activeCell="B10" sqref="B10"/>
    </sheetView>
  </sheetViews>
  <sheetFormatPr defaultRowHeight="14.25" x14ac:dyDescent="0.2"/>
  <cols>
    <col min="1" max="1" width="20.140625" style="13" customWidth="1"/>
    <col min="2" max="2" width="70.140625" style="13" customWidth="1"/>
    <col min="3" max="16384" width="9.140625" style="13"/>
  </cols>
  <sheetData>
    <row r="1" spans="1:4" ht="18" x14ac:dyDescent="0.25">
      <c r="A1" s="19" t="s">
        <v>12</v>
      </c>
    </row>
    <row r="3" spans="1:4" ht="15" x14ac:dyDescent="0.25">
      <c r="A3" s="23" t="s">
        <v>13</v>
      </c>
      <c r="B3" s="41" t="s">
        <v>46</v>
      </c>
    </row>
    <row r="4" spans="1:4" x14ac:dyDescent="0.2">
      <c r="A4" s="15"/>
    </row>
    <row r="5" spans="1:4" x14ac:dyDescent="0.2">
      <c r="A5" s="23" t="s">
        <v>9</v>
      </c>
    </row>
    <row r="6" spans="1:4" x14ac:dyDescent="0.2">
      <c r="A6" s="23" t="s">
        <v>10</v>
      </c>
    </row>
    <row r="7" spans="1:4" x14ac:dyDescent="0.2">
      <c r="A7" s="23" t="s">
        <v>11</v>
      </c>
    </row>
    <row r="8" spans="1:4" x14ac:dyDescent="0.2">
      <c r="A8" s="23" t="s">
        <v>14</v>
      </c>
    </row>
    <row r="10" spans="1:4" ht="15" x14ac:dyDescent="0.2">
      <c r="A10" s="20" t="s">
        <v>0</v>
      </c>
      <c r="C10" s="1"/>
      <c r="D10" s="1"/>
    </row>
    <row r="11" spans="1:4" x14ac:dyDescent="0.2">
      <c r="A11" s="2" t="s">
        <v>25</v>
      </c>
      <c r="B11" s="15"/>
      <c r="C11" s="2"/>
      <c r="D11" s="2"/>
    </row>
    <row r="12" spans="1:4" x14ac:dyDescent="0.2">
      <c r="A12" s="15" t="s">
        <v>31</v>
      </c>
      <c r="B12" s="15" t="s">
        <v>30</v>
      </c>
      <c r="C12" s="3"/>
      <c r="D12" s="3"/>
    </row>
    <row r="13" spans="1:4" x14ac:dyDescent="0.2">
      <c r="A13" s="15" t="s">
        <v>26</v>
      </c>
      <c r="B13" s="15" t="s">
        <v>27</v>
      </c>
      <c r="C13" s="3"/>
      <c r="D13" s="3"/>
    </row>
    <row r="14" spans="1:4" x14ac:dyDescent="0.2">
      <c r="A14" s="15" t="s">
        <v>28</v>
      </c>
      <c r="B14" s="15" t="s">
        <v>29</v>
      </c>
      <c r="C14" s="3"/>
      <c r="D14" s="3"/>
    </row>
    <row r="15" spans="1:4" x14ac:dyDescent="0.2">
      <c r="A15" s="15"/>
      <c r="B15" s="15"/>
      <c r="C15" s="3"/>
      <c r="D15" s="3"/>
    </row>
    <row r="16" spans="1:4" x14ac:dyDescent="0.2">
      <c r="A16" s="2" t="s">
        <v>32</v>
      </c>
      <c r="B16" s="15"/>
      <c r="C16" s="3"/>
      <c r="D16" s="3"/>
    </row>
    <row r="17" spans="1:6" x14ac:dyDescent="0.2">
      <c r="A17" s="15" t="s">
        <v>33</v>
      </c>
      <c r="B17" s="2"/>
      <c r="C17" s="3"/>
      <c r="D17" s="3"/>
    </row>
    <row r="18" spans="1:6" x14ac:dyDescent="0.2">
      <c r="A18" s="15" t="s">
        <v>34</v>
      </c>
      <c r="B18" s="2"/>
      <c r="C18" s="3"/>
      <c r="D18" s="3"/>
    </row>
    <row r="19" spans="1:6" x14ac:dyDescent="0.2">
      <c r="B19" s="21"/>
      <c r="C19" s="3"/>
      <c r="D19" s="3"/>
    </row>
    <row r="20" spans="1:6" s="15" customFormat="1" ht="12.75" x14ac:dyDescent="0.2">
      <c r="B20" s="24" t="s">
        <v>2</v>
      </c>
      <c r="C20" s="25" t="s">
        <v>1</v>
      </c>
      <c r="D20" s="26"/>
      <c r="E20" s="27" t="s">
        <v>20</v>
      </c>
      <c r="F20" s="27" t="s">
        <v>22</v>
      </c>
    </row>
    <row r="21" spans="1:6" s="15" customFormat="1" ht="12.75" x14ac:dyDescent="0.2">
      <c r="B21" s="47" t="s">
        <v>35</v>
      </c>
      <c r="C21" s="48"/>
      <c r="D21" s="12"/>
      <c r="E21" s="28" t="s">
        <v>21</v>
      </c>
      <c r="F21" s="28" t="s">
        <v>23</v>
      </c>
    </row>
    <row r="22" spans="1:6" s="15" customFormat="1" ht="30" x14ac:dyDescent="0.25">
      <c r="A22" s="15">
        <v>1</v>
      </c>
      <c r="B22" s="45" t="s">
        <v>37</v>
      </c>
      <c r="C22" s="29"/>
      <c r="D22" s="30"/>
      <c r="E22" s="31"/>
      <c r="F22" s="31" t="str">
        <f>IF(AND(E22="x",C22&lt;3),"Nee",IF(E22="x","Ja"," "))</f>
        <v xml:space="preserve"> </v>
      </c>
    </row>
    <row r="23" spans="1:6" s="15" customFormat="1" ht="15" x14ac:dyDescent="0.25">
      <c r="A23" s="15">
        <f>A22+1</f>
        <v>2</v>
      </c>
      <c r="B23" s="5" t="s">
        <v>38</v>
      </c>
      <c r="C23" s="29"/>
      <c r="D23" s="30"/>
      <c r="E23" s="31"/>
      <c r="F23" s="31" t="str">
        <f t="shared" ref="F23:F25" si="0">IF(AND(E23="x",C23&lt;3),"Nee",IF(E23="x","Ja"," "))</f>
        <v xml:space="preserve"> </v>
      </c>
    </row>
    <row r="24" spans="1:6" s="15" customFormat="1" ht="30" x14ac:dyDescent="0.25">
      <c r="A24" s="15">
        <f t="shared" ref="A24:A25" si="1">A23+1</f>
        <v>3</v>
      </c>
      <c r="B24" s="45" t="s">
        <v>39</v>
      </c>
      <c r="C24" s="29"/>
      <c r="D24" s="30"/>
      <c r="E24" s="31"/>
      <c r="F24" s="31" t="str">
        <f t="shared" si="0"/>
        <v xml:space="preserve"> </v>
      </c>
    </row>
    <row r="25" spans="1:6" s="15" customFormat="1" ht="30" x14ac:dyDescent="0.2">
      <c r="A25" s="15">
        <f t="shared" si="1"/>
        <v>4</v>
      </c>
      <c r="B25" s="44" t="s">
        <v>40</v>
      </c>
      <c r="C25" s="29"/>
      <c r="D25" s="30"/>
      <c r="E25" s="31"/>
      <c r="F25" s="31" t="str">
        <f t="shared" si="0"/>
        <v xml:space="preserve"> </v>
      </c>
    </row>
    <row r="26" spans="1:6" s="15" customFormat="1" ht="12.75" x14ac:dyDescent="0.2">
      <c r="B26" s="49"/>
      <c r="C26" s="50"/>
      <c r="D26" s="12"/>
      <c r="E26" s="32"/>
      <c r="F26" s="32" t="str">
        <f>IF(AND(E26="x",C26&lt;3),"Nee",IF(E26="x","Ja"," "))</f>
        <v xml:space="preserve"> </v>
      </c>
    </row>
    <row r="27" spans="1:6" s="15" customFormat="1" ht="15" x14ac:dyDescent="0.2">
      <c r="A27" s="15">
        <f>A25+1</f>
        <v>5</v>
      </c>
      <c r="B27" s="44" t="s">
        <v>41</v>
      </c>
      <c r="C27" s="29"/>
      <c r="D27" s="30"/>
      <c r="E27" s="31"/>
      <c r="F27" s="31" t="str">
        <f>IF(AND(E27="x",C27&lt;3),"Nee",IF(E27="x","Ja"," "))</f>
        <v xml:space="preserve"> </v>
      </c>
    </row>
    <row r="28" spans="1:6" s="15" customFormat="1" ht="45" x14ac:dyDescent="0.2">
      <c r="A28" s="15">
        <f>A27+1</f>
        <v>6</v>
      </c>
      <c r="B28" s="44" t="s">
        <v>42</v>
      </c>
      <c r="C28" s="29"/>
      <c r="D28" s="30"/>
      <c r="E28" s="31" t="s">
        <v>21</v>
      </c>
      <c r="F28" s="31" t="str">
        <f t="shared" ref="F28:F31" si="2">IF(AND(E28="x",C28&lt;3),"Nee",IF(E28="x","Ja"," "))</f>
        <v>Nee</v>
      </c>
    </row>
    <row r="29" spans="1:6" s="15" customFormat="1" ht="30" x14ac:dyDescent="0.2">
      <c r="A29" s="15">
        <f t="shared" ref="A29:A31" si="3">A28+1</f>
        <v>7</v>
      </c>
      <c r="B29" s="44" t="s">
        <v>43</v>
      </c>
      <c r="C29" s="29"/>
      <c r="D29" s="30"/>
      <c r="E29" s="31"/>
      <c r="F29" s="31" t="str">
        <f t="shared" si="2"/>
        <v xml:space="preserve"> </v>
      </c>
    </row>
    <row r="30" spans="1:6" s="15" customFormat="1" ht="15" x14ac:dyDescent="0.2">
      <c r="A30" s="15">
        <f t="shared" si="3"/>
        <v>8</v>
      </c>
      <c r="B30" s="42"/>
      <c r="C30" s="29"/>
      <c r="D30" s="30"/>
      <c r="E30" s="31"/>
      <c r="F30" s="31" t="str">
        <f>IF(AND(E30="x",C30&lt;3),"Nee",IF(E30="x","Ja"," "))</f>
        <v xml:space="preserve"> </v>
      </c>
    </row>
    <row r="31" spans="1:6" s="15" customFormat="1" ht="15" x14ac:dyDescent="0.2">
      <c r="A31" s="15">
        <f t="shared" si="3"/>
        <v>9</v>
      </c>
      <c r="B31" s="42"/>
      <c r="C31" s="29"/>
      <c r="D31" s="30"/>
      <c r="E31" s="31"/>
      <c r="F31" s="31" t="str">
        <f t="shared" si="2"/>
        <v xml:space="preserve"> </v>
      </c>
    </row>
    <row r="32" spans="1:6" s="15" customFormat="1" ht="12.75" x14ac:dyDescent="0.2">
      <c r="B32" s="49" t="s">
        <v>36</v>
      </c>
      <c r="C32" s="50"/>
      <c r="D32" s="12"/>
      <c r="E32" s="32"/>
      <c r="F32" s="32" t="str">
        <f>IF(AND(E32="x",C32&lt;3),"Nee",IF(E32="x","Ja"," "))</f>
        <v xml:space="preserve"> </v>
      </c>
    </row>
    <row r="33" spans="1:6" s="15" customFormat="1" ht="15" x14ac:dyDescent="0.2">
      <c r="A33" s="15">
        <f>A31+1</f>
        <v>10</v>
      </c>
      <c r="B33" s="46" t="s">
        <v>44</v>
      </c>
      <c r="C33" s="29"/>
      <c r="D33" s="30"/>
      <c r="E33" s="31"/>
      <c r="F33" s="31" t="str">
        <f>IF(AND(E33="x",C33&lt;3),"Nee",IF(E33="x","Ja"," "))</f>
        <v xml:space="preserve"> </v>
      </c>
    </row>
    <row r="34" spans="1:6" s="15" customFormat="1" ht="15" x14ac:dyDescent="0.25">
      <c r="A34" s="15">
        <f t="shared" ref="A34:A40" si="4">A33+1</f>
        <v>11</v>
      </c>
      <c r="B34" s="5" t="s">
        <v>45</v>
      </c>
      <c r="C34" s="29"/>
      <c r="D34" s="30"/>
      <c r="E34" s="31"/>
      <c r="F34" s="31" t="str">
        <f t="shared" ref="F34:F40" si="5">IF(AND(E34="x",C34&lt;3),"Nee",IF(E34="x","Ja"," "))</f>
        <v xml:space="preserve"> </v>
      </c>
    </row>
    <row r="35" spans="1:6" s="15" customFormat="1" ht="15" x14ac:dyDescent="0.2">
      <c r="A35" s="15">
        <f t="shared" si="4"/>
        <v>12</v>
      </c>
      <c r="B35" s="43"/>
      <c r="C35" s="29"/>
      <c r="D35" s="30"/>
      <c r="E35" s="31"/>
      <c r="F35" s="31" t="str">
        <f t="shared" si="5"/>
        <v xml:space="preserve"> </v>
      </c>
    </row>
    <row r="36" spans="1:6" s="15" customFormat="1" ht="15" x14ac:dyDescent="0.2">
      <c r="A36" s="15">
        <f t="shared" si="4"/>
        <v>13</v>
      </c>
      <c r="B36" s="40"/>
      <c r="C36" s="29"/>
      <c r="D36" s="30"/>
      <c r="E36" s="31"/>
      <c r="F36" s="31" t="str">
        <f t="shared" si="5"/>
        <v xml:space="preserve"> </v>
      </c>
    </row>
    <row r="37" spans="1:6" s="15" customFormat="1" ht="15" x14ac:dyDescent="0.2">
      <c r="A37" s="15">
        <f t="shared" si="4"/>
        <v>14</v>
      </c>
      <c r="B37" s="40"/>
      <c r="C37" s="29"/>
      <c r="D37" s="30"/>
      <c r="E37" s="31"/>
      <c r="F37" s="31" t="str">
        <f t="shared" si="5"/>
        <v xml:space="preserve"> </v>
      </c>
    </row>
    <row r="38" spans="1:6" s="15" customFormat="1" ht="15" x14ac:dyDescent="0.2">
      <c r="A38" s="15">
        <f t="shared" si="4"/>
        <v>15</v>
      </c>
      <c r="B38" s="40"/>
      <c r="C38" s="29"/>
      <c r="D38" s="30"/>
      <c r="E38" s="31"/>
      <c r="F38" s="31" t="str">
        <f t="shared" si="5"/>
        <v xml:space="preserve"> </v>
      </c>
    </row>
    <row r="39" spans="1:6" s="15" customFormat="1" ht="12.75" x14ac:dyDescent="0.2">
      <c r="A39" s="15">
        <f t="shared" si="4"/>
        <v>16</v>
      </c>
      <c r="B39" s="29"/>
      <c r="C39" s="29"/>
      <c r="D39" s="30"/>
      <c r="E39" s="31"/>
      <c r="F39" s="31" t="str">
        <f t="shared" si="5"/>
        <v xml:space="preserve"> </v>
      </c>
    </row>
    <row r="40" spans="1:6" s="15" customFormat="1" ht="12.75" x14ac:dyDescent="0.2">
      <c r="A40" s="15">
        <f t="shared" si="4"/>
        <v>17</v>
      </c>
      <c r="B40" s="29"/>
      <c r="C40" s="29"/>
      <c r="D40" s="30"/>
      <c r="E40" s="31"/>
      <c r="F40" s="31" t="str">
        <f t="shared" si="5"/>
        <v xml:space="preserve"> </v>
      </c>
    </row>
    <row r="41" spans="1:6" s="15" customFormat="1" ht="12.75" x14ac:dyDescent="0.2">
      <c r="B41" s="49"/>
      <c r="C41" s="50"/>
      <c r="D41" s="12"/>
      <c r="E41" s="32"/>
      <c r="F41" s="32" t="str">
        <f>IF(AND(E41="x",C41&lt;3),"Nee",IF(E41="x","Ja"," "))</f>
        <v xml:space="preserve"> </v>
      </c>
    </row>
    <row r="42" spans="1:6" s="15" customFormat="1" ht="12.75" x14ac:dyDescent="0.2">
      <c r="A42" s="15">
        <f>A40+1</f>
        <v>18</v>
      </c>
      <c r="B42" s="29"/>
      <c r="C42" s="29"/>
      <c r="D42" s="30"/>
      <c r="E42" s="31"/>
      <c r="F42" s="31" t="str">
        <f>IF(AND(E42="x",C42&lt;3),"Nee",IF(E42="x","Ja"," "))</f>
        <v xml:space="preserve"> </v>
      </c>
    </row>
    <row r="43" spans="1:6" s="15" customFormat="1" ht="12.75" x14ac:dyDescent="0.2">
      <c r="A43" s="15">
        <f>A42+1</f>
        <v>19</v>
      </c>
      <c r="B43" s="29"/>
      <c r="C43" s="29"/>
      <c r="D43" s="30"/>
      <c r="E43" s="31"/>
      <c r="F43" s="31" t="str">
        <f t="shared" ref="F43:F44" si="6">IF(AND(E43="x",C43&lt;3),"Nee",IF(E43="x","Ja"," "))</f>
        <v xml:space="preserve"> </v>
      </c>
    </row>
    <row r="44" spans="1:6" s="15" customFormat="1" ht="13.5" thickBot="1" x14ac:dyDescent="0.25">
      <c r="A44" s="15">
        <f>A43+1</f>
        <v>20</v>
      </c>
      <c r="B44" s="33"/>
      <c r="C44" s="29"/>
      <c r="D44" s="30"/>
      <c r="E44" s="31"/>
      <c r="F44" s="31" t="str">
        <f t="shared" si="6"/>
        <v xml:space="preserve"> </v>
      </c>
    </row>
    <row r="45" spans="1:6" s="15" customFormat="1" ht="13.5" thickBot="1" x14ac:dyDescent="0.25">
      <c r="B45" s="34" t="s">
        <v>3</v>
      </c>
      <c r="C45" s="35">
        <f>SUM(C22:C25,C27:C31,C33:C40,C42:C44)</f>
        <v>0</v>
      </c>
      <c r="D45" s="30"/>
      <c r="E45" s="36"/>
      <c r="F45" s="36"/>
    </row>
    <row r="46" spans="1:6" s="15" customFormat="1" ht="13.5" thickBot="1" x14ac:dyDescent="0.25"/>
    <row r="47" spans="1:6" s="15" customFormat="1" ht="13.5" thickBot="1" x14ac:dyDescent="0.25">
      <c r="B47" s="34" t="s">
        <v>4</v>
      </c>
      <c r="C47" s="37">
        <f>Omzettingstabel!D6</f>
        <v>1</v>
      </c>
      <c r="D47" s="17"/>
    </row>
    <row r="48" spans="1:6" s="15" customFormat="1" ht="12.75" x14ac:dyDescent="0.2">
      <c r="B48" s="38" t="s">
        <v>24</v>
      </c>
      <c r="C48" s="39" t="str">
        <f>IF(AND(C47&gt;=5.5,COUNTIF(F22:F44,"Nee")&lt;1),"Ja","Nee")</f>
        <v>Nee</v>
      </c>
      <c r="D48" s="17"/>
    </row>
    <row r="49" spans="1:7" ht="10.5" customHeight="1" x14ac:dyDescent="0.25">
      <c r="B49" s="22"/>
      <c r="C49" s="14"/>
      <c r="D49" s="14"/>
    </row>
    <row r="50" spans="1:7" x14ac:dyDescent="0.2">
      <c r="A50" s="15" t="s">
        <v>18</v>
      </c>
      <c r="B50" s="16">
        <v>45</v>
      </c>
      <c r="C50" s="17"/>
      <c r="D50" s="17"/>
      <c r="E50" s="15"/>
      <c r="F50" s="15"/>
      <c r="G50" s="15"/>
    </row>
    <row r="51" spans="1:7" x14ac:dyDescent="0.2">
      <c r="A51" s="15" t="s">
        <v>19</v>
      </c>
      <c r="B51" s="16">
        <v>25</v>
      </c>
      <c r="C51" s="17"/>
      <c r="D51" s="17"/>
      <c r="E51" s="15"/>
      <c r="F51" s="15"/>
      <c r="G51" s="15"/>
    </row>
    <row r="52" spans="1:7" ht="8.25" customHeight="1" x14ac:dyDescent="0.2">
      <c r="A52" s="15"/>
      <c r="B52" s="16"/>
      <c r="C52" s="17"/>
      <c r="D52" s="17"/>
      <c r="E52" s="15"/>
      <c r="F52" s="15"/>
      <c r="G52" s="15"/>
    </row>
    <row r="53" spans="1:7" x14ac:dyDescent="0.2">
      <c r="A53" s="15"/>
      <c r="B53" s="18" t="s">
        <v>6</v>
      </c>
      <c r="C53" s="15"/>
      <c r="D53" s="15"/>
      <c r="E53" s="15"/>
      <c r="F53" s="15"/>
      <c r="G53" s="15"/>
    </row>
    <row r="54" spans="1:7" x14ac:dyDescent="0.2">
      <c r="A54" s="15"/>
      <c r="B54" s="15" t="s">
        <v>7</v>
      </c>
      <c r="C54" s="15"/>
      <c r="D54" s="15"/>
      <c r="E54" s="15"/>
      <c r="F54" s="15"/>
      <c r="G54" s="15"/>
    </row>
    <row r="55" spans="1:7" x14ac:dyDescent="0.2">
      <c r="A55" s="15"/>
      <c r="B55" s="15"/>
      <c r="C55" s="15"/>
      <c r="D55" s="15"/>
      <c r="E55" s="15"/>
      <c r="F55" s="15"/>
      <c r="G55" s="15"/>
    </row>
    <row r="56" spans="1:7" x14ac:dyDescent="0.2">
      <c r="A56" s="15"/>
      <c r="B56" s="15"/>
      <c r="C56" s="15"/>
      <c r="D56" s="15"/>
      <c r="E56" s="15"/>
      <c r="F56" s="15"/>
      <c r="G56" s="15"/>
    </row>
    <row r="57" spans="1:7" x14ac:dyDescent="0.2">
      <c r="A57" s="15"/>
      <c r="B57" s="15"/>
      <c r="C57" s="15"/>
      <c r="D57" s="15"/>
      <c r="E57" s="15"/>
      <c r="F57" s="15"/>
      <c r="G57" s="15"/>
    </row>
    <row r="58" spans="1:7" x14ac:dyDescent="0.2">
      <c r="A58" s="15"/>
      <c r="B58" s="15" t="s">
        <v>8</v>
      </c>
      <c r="C58" s="15"/>
      <c r="D58" s="15"/>
      <c r="E58" s="15"/>
      <c r="F58" s="15"/>
      <c r="G58" s="15"/>
    </row>
  </sheetData>
  <mergeCells count="4">
    <mergeCell ref="B21:C21"/>
    <mergeCell ref="B26:C26"/>
    <mergeCell ref="B32:C32"/>
    <mergeCell ref="B41:C41"/>
  </mergeCells>
  <conditionalFormatting sqref="C22:D22 C42:D44">
    <cfRule type="colorScale" priority="21">
      <colorScale>
        <cfvo type="num" val="0"/>
        <cfvo type="num" val="3"/>
        <cfvo type="num" val="5"/>
        <color rgb="FFFF0000"/>
        <color rgb="FFFFEB84"/>
        <color rgb="FF92D050"/>
      </colorScale>
    </cfRule>
  </conditionalFormatting>
  <conditionalFormatting sqref="D23:D25">
    <cfRule type="colorScale" priority="10">
      <colorScale>
        <cfvo type="num" val="0"/>
        <cfvo type="num" val="1"/>
        <cfvo type="num" val="2"/>
        <color rgb="FFFF0000"/>
        <color rgb="FFFFEB84"/>
        <color rgb="FF92D050"/>
      </colorScale>
    </cfRule>
  </conditionalFormatting>
  <conditionalFormatting sqref="D27:D31">
    <cfRule type="colorScale" priority="9">
      <colorScale>
        <cfvo type="num" val="0"/>
        <cfvo type="num" val="1"/>
        <cfvo type="num" val="2"/>
        <color rgb="FFFF0000"/>
        <color rgb="FFFFEB84"/>
        <color rgb="FF92D050"/>
      </colorScale>
    </cfRule>
  </conditionalFormatting>
  <conditionalFormatting sqref="D33:D40">
    <cfRule type="colorScale" priority="8">
      <colorScale>
        <cfvo type="num" val="0"/>
        <cfvo type="num" val="1"/>
        <cfvo type="num" val="2"/>
        <color rgb="FFFF0000"/>
        <color rgb="FFFFEB84"/>
        <color rgb="FF92D050"/>
      </colorScale>
    </cfRule>
  </conditionalFormatting>
  <conditionalFormatting sqref="F22:F44">
    <cfRule type="containsText" dxfId="1" priority="5" operator="containsText" text="Ja">
      <formula>NOT(ISERROR(SEARCH("Ja",F22)))</formula>
    </cfRule>
    <cfRule type="containsText" dxfId="0" priority="6" operator="containsText" text="Nee">
      <formula>NOT(ISERROR(SEARCH("Nee",F22)))</formula>
    </cfRule>
  </conditionalFormatting>
  <conditionalFormatting sqref="C27:C31 C33 C23:C25">
    <cfRule type="colorScale" priority="2">
      <colorScale>
        <cfvo type="num" val="0"/>
        <cfvo type="num" val="3"/>
        <cfvo type="num" val="5"/>
        <color rgb="FFFF0000"/>
        <color rgb="FFFFEB84"/>
        <color rgb="FF92D050"/>
      </colorScale>
    </cfRule>
  </conditionalFormatting>
  <conditionalFormatting sqref="C34:C40">
    <cfRule type="colorScale" priority="1">
      <colorScale>
        <cfvo type="num" val="0"/>
        <cfvo type="num" val="3"/>
        <cfvo type="num" val="5"/>
        <color rgb="FFFF0000"/>
        <color rgb="FFFFEB84"/>
        <color rgb="FF92D050"/>
      </colorScale>
    </cfRule>
  </conditionalFormatting>
  <pageMargins left="0.7" right="0.7" top="0.75" bottom="0.75" header="0.3" footer="0.3"/>
  <pageSetup paperSize="9"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zoomScaleNormal="100" workbookViewId="0">
      <selection activeCell="A32" sqref="A32:XFD32"/>
    </sheetView>
  </sheetViews>
  <sheetFormatPr defaultRowHeight="15" x14ac:dyDescent="0.25"/>
  <sheetData>
    <row r="1" spans="1:8" ht="18.75" x14ac:dyDescent="0.3">
      <c r="A1" s="8" t="s">
        <v>5</v>
      </c>
      <c r="B1" s="8"/>
      <c r="C1" s="6"/>
    </row>
    <row r="2" spans="1:8" ht="18.75" x14ac:dyDescent="0.3">
      <c r="A2" s="8"/>
      <c r="B2" s="8"/>
      <c r="C2" s="6"/>
    </row>
    <row r="3" spans="1:8" x14ac:dyDescent="0.25">
      <c r="A3" s="4" t="s">
        <v>15</v>
      </c>
      <c r="B3" s="4"/>
      <c r="C3" s="4">
        <f>beoordelingsformulier!B50</f>
        <v>45</v>
      </c>
    </row>
    <row r="4" spans="1:8" x14ac:dyDescent="0.25">
      <c r="A4" s="7" t="s">
        <v>16</v>
      </c>
      <c r="B4" s="4"/>
      <c r="C4" s="4">
        <f>beoordelingsformulier!B51</f>
        <v>25</v>
      </c>
      <c r="D4" t="s">
        <v>17</v>
      </c>
    </row>
    <row r="5" spans="1:8" x14ac:dyDescent="0.25">
      <c r="A5" s="4"/>
      <c r="B5" s="4"/>
      <c r="C5" s="4"/>
    </row>
    <row r="6" spans="1:8" x14ac:dyDescent="0.25">
      <c r="A6" s="9" t="s">
        <v>1</v>
      </c>
      <c r="B6" s="9" t="s">
        <v>4</v>
      </c>
      <c r="C6" s="4"/>
      <c r="D6">
        <f>IF(beoordelingsformulier!C45&lt;=C4,beoordelingsformulier!C45*(4.5/C4)+1,beoordelingsformulier!C45*(4.5/(C3-C4))+(10-(4.5*C3/(C3-C4))))</f>
        <v>1</v>
      </c>
    </row>
    <row r="7" spans="1:8" x14ac:dyDescent="0.25">
      <c r="A7" s="5">
        <v>0</v>
      </c>
      <c r="B7" s="11">
        <f t="shared" ref="B7:B47" si="0">IF(A7=" "," ",IF(A7&lt;=C$4,A7*(4.5/C$4)+1,A7*(4.5/(C$3-C$4))+(10-(4.5*C$3/(C$3-C$4)))))</f>
        <v>1</v>
      </c>
      <c r="C7" s="4"/>
    </row>
    <row r="8" spans="1:8" x14ac:dyDescent="0.25">
      <c r="A8" s="5">
        <f>IF(A7&gt;=C$3," ",A7+1)</f>
        <v>1</v>
      </c>
      <c r="B8" s="11">
        <f t="shared" si="0"/>
        <v>1.18</v>
      </c>
      <c r="C8" s="4"/>
    </row>
    <row r="9" spans="1:8" x14ac:dyDescent="0.25">
      <c r="A9" s="5">
        <f>IF(A8&gt;=C$3," ",A8+1)</f>
        <v>2</v>
      </c>
      <c r="B9" s="11">
        <f t="shared" si="0"/>
        <v>1.3599999999999999</v>
      </c>
      <c r="C9" s="4"/>
      <c r="H9" s="10"/>
    </row>
    <row r="10" spans="1:8" x14ac:dyDescent="0.25">
      <c r="A10" s="5">
        <f t="shared" ref="A10:A73" si="1">IF(A9&gt;=C$3," ",A9+1)</f>
        <v>3</v>
      </c>
      <c r="B10" s="11">
        <f t="shared" si="0"/>
        <v>1.54</v>
      </c>
      <c r="C10" s="4"/>
    </row>
    <row r="11" spans="1:8" x14ac:dyDescent="0.25">
      <c r="A11" s="5">
        <f t="shared" si="1"/>
        <v>4</v>
      </c>
      <c r="B11" s="11">
        <f t="shared" si="0"/>
        <v>1.72</v>
      </c>
      <c r="C11" s="4"/>
    </row>
    <row r="12" spans="1:8" x14ac:dyDescent="0.25">
      <c r="A12" s="5">
        <f t="shared" si="1"/>
        <v>5</v>
      </c>
      <c r="B12" s="11">
        <f t="shared" si="0"/>
        <v>1.9</v>
      </c>
      <c r="C12" s="4"/>
    </row>
    <row r="13" spans="1:8" x14ac:dyDescent="0.25">
      <c r="A13" s="5">
        <f t="shared" si="1"/>
        <v>6</v>
      </c>
      <c r="B13" s="11">
        <f t="shared" si="0"/>
        <v>2.08</v>
      </c>
      <c r="C13" s="4"/>
    </row>
    <row r="14" spans="1:8" x14ac:dyDescent="0.25">
      <c r="A14" s="5">
        <f t="shared" si="1"/>
        <v>7</v>
      </c>
      <c r="B14" s="11">
        <f t="shared" si="0"/>
        <v>2.2599999999999998</v>
      </c>
      <c r="C14" s="4"/>
    </row>
    <row r="15" spans="1:8" x14ac:dyDescent="0.25">
      <c r="A15" s="5">
        <f t="shared" si="1"/>
        <v>8</v>
      </c>
      <c r="B15" s="11">
        <f t="shared" si="0"/>
        <v>2.44</v>
      </c>
      <c r="C15" s="4"/>
    </row>
    <row r="16" spans="1:8" x14ac:dyDescent="0.25">
      <c r="A16" s="5">
        <f t="shared" si="1"/>
        <v>9</v>
      </c>
      <c r="B16" s="11">
        <f t="shared" si="0"/>
        <v>2.62</v>
      </c>
      <c r="C16" s="4"/>
    </row>
    <row r="17" spans="1:3" x14ac:dyDescent="0.25">
      <c r="A17" s="5">
        <f t="shared" si="1"/>
        <v>10</v>
      </c>
      <c r="B17" s="11">
        <f t="shared" si="0"/>
        <v>2.8</v>
      </c>
      <c r="C17" s="4"/>
    </row>
    <row r="18" spans="1:3" x14ac:dyDescent="0.25">
      <c r="A18" s="5">
        <f t="shared" si="1"/>
        <v>11</v>
      </c>
      <c r="B18" s="11">
        <f t="shared" si="0"/>
        <v>2.98</v>
      </c>
      <c r="C18" s="4"/>
    </row>
    <row r="19" spans="1:3" x14ac:dyDescent="0.25">
      <c r="A19" s="5">
        <f t="shared" si="1"/>
        <v>12</v>
      </c>
      <c r="B19" s="11">
        <f t="shared" si="0"/>
        <v>3.16</v>
      </c>
      <c r="C19" s="4"/>
    </row>
    <row r="20" spans="1:3" x14ac:dyDescent="0.25">
      <c r="A20" s="5">
        <f t="shared" si="1"/>
        <v>13</v>
      </c>
      <c r="B20" s="11">
        <f t="shared" si="0"/>
        <v>3.34</v>
      </c>
      <c r="C20" s="4"/>
    </row>
    <row r="21" spans="1:3" x14ac:dyDescent="0.25">
      <c r="A21" s="5">
        <f t="shared" si="1"/>
        <v>14</v>
      </c>
      <c r="B21" s="11">
        <f t="shared" si="0"/>
        <v>3.52</v>
      </c>
      <c r="C21" s="4"/>
    </row>
    <row r="22" spans="1:3" x14ac:dyDescent="0.25">
      <c r="A22" s="5">
        <f t="shared" si="1"/>
        <v>15</v>
      </c>
      <c r="B22" s="11">
        <f t="shared" si="0"/>
        <v>3.6999999999999997</v>
      </c>
      <c r="C22" s="4"/>
    </row>
    <row r="23" spans="1:3" x14ac:dyDescent="0.25">
      <c r="A23" s="5">
        <f t="shared" si="1"/>
        <v>16</v>
      </c>
      <c r="B23" s="11">
        <f t="shared" si="0"/>
        <v>3.88</v>
      </c>
      <c r="C23" s="4"/>
    </row>
    <row r="24" spans="1:3" x14ac:dyDescent="0.25">
      <c r="A24" s="5">
        <f t="shared" si="1"/>
        <v>17</v>
      </c>
      <c r="B24" s="11">
        <f t="shared" si="0"/>
        <v>4.0600000000000005</v>
      </c>
      <c r="C24" s="4"/>
    </row>
    <row r="25" spans="1:3" x14ac:dyDescent="0.25">
      <c r="A25" s="5">
        <f t="shared" si="1"/>
        <v>18</v>
      </c>
      <c r="B25" s="11">
        <f t="shared" si="0"/>
        <v>4.24</v>
      </c>
      <c r="C25" s="4"/>
    </row>
    <row r="26" spans="1:3" x14ac:dyDescent="0.25">
      <c r="A26" s="5">
        <f t="shared" si="1"/>
        <v>19</v>
      </c>
      <c r="B26" s="11">
        <f t="shared" si="0"/>
        <v>4.42</v>
      </c>
      <c r="C26" s="4"/>
    </row>
    <row r="27" spans="1:3" x14ac:dyDescent="0.25">
      <c r="A27" s="5">
        <f t="shared" si="1"/>
        <v>20</v>
      </c>
      <c r="B27" s="11">
        <f t="shared" si="0"/>
        <v>4.5999999999999996</v>
      </c>
      <c r="C27" s="4"/>
    </row>
    <row r="28" spans="1:3" x14ac:dyDescent="0.25">
      <c r="A28" s="5">
        <f t="shared" si="1"/>
        <v>21</v>
      </c>
      <c r="B28" s="11">
        <f t="shared" si="0"/>
        <v>4.7799999999999994</v>
      </c>
      <c r="C28" s="4"/>
    </row>
    <row r="29" spans="1:3" x14ac:dyDescent="0.25">
      <c r="A29" s="5">
        <f t="shared" si="1"/>
        <v>22</v>
      </c>
      <c r="B29" s="11">
        <f t="shared" si="0"/>
        <v>4.96</v>
      </c>
      <c r="C29" s="4"/>
    </row>
    <row r="30" spans="1:3" x14ac:dyDescent="0.25">
      <c r="A30" s="5">
        <f t="shared" si="1"/>
        <v>23</v>
      </c>
      <c r="B30" s="11">
        <f t="shared" si="0"/>
        <v>5.14</v>
      </c>
      <c r="C30" s="4"/>
    </row>
    <row r="31" spans="1:3" x14ac:dyDescent="0.25">
      <c r="A31" s="5">
        <f t="shared" si="1"/>
        <v>24</v>
      </c>
      <c r="B31" s="11">
        <f t="shared" si="0"/>
        <v>5.32</v>
      </c>
      <c r="C31" s="4"/>
    </row>
    <row r="32" spans="1:3" x14ac:dyDescent="0.25">
      <c r="A32" s="5">
        <f t="shared" si="1"/>
        <v>25</v>
      </c>
      <c r="B32" s="11">
        <f t="shared" si="0"/>
        <v>5.5</v>
      </c>
      <c r="C32" s="4"/>
    </row>
    <row r="33" spans="1:3" x14ac:dyDescent="0.25">
      <c r="A33" s="5">
        <f t="shared" si="1"/>
        <v>26</v>
      </c>
      <c r="B33" s="11">
        <f t="shared" si="0"/>
        <v>5.7250000000000005</v>
      </c>
      <c r="C33" s="4"/>
    </row>
    <row r="34" spans="1:3" x14ac:dyDescent="0.25">
      <c r="A34" s="5">
        <f t="shared" si="1"/>
        <v>27</v>
      </c>
      <c r="B34" s="11">
        <f t="shared" si="0"/>
        <v>5.95</v>
      </c>
      <c r="C34" s="4"/>
    </row>
    <row r="35" spans="1:3" x14ac:dyDescent="0.25">
      <c r="A35" s="5">
        <f t="shared" si="1"/>
        <v>28</v>
      </c>
      <c r="B35" s="11">
        <f t="shared" si="0"/>
        <v>6.1749999999999998</v>
      </c>
      <c r="C35" s="4"/>
    </row>
    <row r="36" spans="1:3" x14ac:dyDescent="0.25">
      <c r="A36" s="5">
        <f t="shared" si="1"/>
        <v>29</v>
      </c>
      <c r="B36" s="11">
        <f t="shared" si="0"/>
        <v>6.4</v>
      </c>
      <c r="C36" s="4"/>
    </row>
    <row r="37" spans="1:3" x14ac:dyDescent="0.25">
      <c r="A37" s="5">
        <f t="shared" si="1"/>
        <v>30</v>
      </c>
      <c r="B37" s="11">
        <f t="shared" si="0"/>
        <v>6.625</v>
      </c>
      <c r="C37" s="4"/>
    </row>
    <row r="38" spans="1:3" x14ac:dyDescent="0.25">
      <c r="A38" s="5">
        <f t="shared" si="1"/>
        <v>31</v>
      </c>
      <c r="B38" s="11">
        <f t="shared" si="0"/>
        <v>6.8500000000000005</v>
      </c>
      <c r="C38" s="4"/>
    </row>
    <row r="39" spans="1:3" x14ac:dyDescent="0.25">
      <c r="A39" s="5">
        <f t="shared" si="1"/>
        <v>32</v>
      </c>
      <c r="B39" s="11">
        <f t="shared" si="0"/>
        <v>7.0750000000000002</v>
      </c>
      <c r="C39" s="4"/>
    </row>
    <row r="40" spans="1:3" x14ac:dyDescent="0.25">
      <c r="A40" s="5">
        <f t="shared" si="1"/>
        <v>33</v>
      </c>
      <c r="B40" s="11">
        <f t="shared" si="0"/>
        <v>7.3</v>
      </c>
      <c r="C40" s="4"/>
    </row>
    <row r="41" spans="1:3" x14ac:dyDescent="0.25">
      <c r="A41" s="5">
        <f t="shared" si="1"/>
        <v>34</v>
      </c>
      <c r="B41" s="11">
        <f t="shared" si="0"/>
        <v>7.5250000000000004</v>
      </c>
      <c r="C41" s="4"/>
    </row>
    <row r="42" spans="1:3" x14ac:dyDescent="0.25">
      <c r="A42" s="5">
        <f t="shared" si="1"/>
        <v>35</v>
      </c>
      <c r="B42" s="11">
        <f t="shared" si="0"/>
        <v>7.75</v>
      </c>
    </row>
    <row r="43" spans="1:3" x14ac:dyDescent="0.25">
      <c r="A43" s="5">
        <f t="shared" si="1"/>
        <v>36</v>
      </c>
      <c r="B43" s="11">
        <f t="shared" si="0"/>
        <v>7.9749999999999996</v>
      </c>
    </row>
    <row r="44" spans="1:3" x14ac:dyDescent="0.25">
      <c r="A44" s="5">
        <f t="shared" si="1"/>
        <v>37</v>
      </c>
      <c r="B44" s="11">
        <f t="shared" si="0"/>
        <v>8.2000000000000011</v>
      </c>
    </row>
    <row r="45" spans="1:3" x14ac:dyDescent="0.25">
      <c r="A45" s="5">
        <f t="shared" si="1"/>
        <v>38</v>
      </c>
      <c r="B45" s="11">
        <f t="shared" si="0"/>
        <v>8.4250000000000007</v>
      </c>
    </row>
    <row r="46" spans="1:3" x14ac:dyDescent="0.25">
      <c r="A46" s="5">
        <f t="shared" si="1"/>
        <v>39</v>
      </c>
      <c r="B46" s="11">
        <f t="shared" si="0"/>
        <v>8.65</v>
      </c>
    </row>
    <row r="47" spans="1:3" x14ac:dyDescent="0.25">
      <c r="A47" s="5">
        <f t="shared" si="1"/>
        <v>40</v>
      </c>
      <c r="B47" s="11">
        <f t="shared" si="0"/>
        <v>8.875</v>
      </c>
    </row>
    <row r="48" spans="1:3" x14ac:dyDescent="0.25">
      <c r="A48" s="5">
        <f t="shared" si="1"/>
        <v>41</v>
      </c>
      <c r="B48" s="11">
        <f>IF(A48=" "," ",IF(A48&lt;=C$4,A48*(4.5/C$4)+1,A48*(4.5/(C$3-C$4))+(10-(4.5*C$3/(C$3-C$4)))))</f>
        <v>9.1</v>
      </c>
    </row>
    <row r="49" spans="1:2" x14ac:dyDescent="0.25">
      <c r="A49" s="5">
        <f t="shared" si="1"/>
        <v>42</v>
      </c>
      <c r="B49" s="11">
        <f t="shared" ref="B49:B77" si="2">IF(A49=" "," ",IF(A49&lt;=C$4,A49*(4.5/C$4)+1,A49*(4.5/(C$3-C$4))+(10-(4.5*C$3/(C$3-C$4)))))</f>
        <v>9.3250000000000011</v>
      </c>
    </row>
    <row r="50" spans="1:2" x14ac:dyDescent="0.25">
      <c r="A50" s="5">
        <f t="shared" si="1"/>
        <v>43</v>
      </c>
      <c r="B50" s="11">
        <f t="shared" si="2"/>
        <v>9.5500000000000007</v>
      </c>
    </row>
    <row r="51" spans="1:2" x14ac:dyDescent="0.25">
      <c r="A51" s="5">
        <f t="shared" si="1"/>
        <v>44</v>
      </c>
      <c r="B51" s="11">
        <f t="shared" si="2"/>
        <v>9.7750000000000004</v>
      </c>
    </row>
    <row r="52" spans="1:2" x14ac:dyDescent="0.25">
      <c r="A52" s="5">
        <f t="shared" si="1"/>
        <v>45</v>
      </c>
      <c r="B52" s="11">
        <f t="shared" si="2"/>
        <v>10</v>
      </c>
    </row>
    <row r="53" spans="1:2" x14ac:dyDescent="0.25">
      <c r="A53" s="5" t="str">
        <f t="shared" si="1"/>
        <v xml:space="preserve"> </v>
      </c>
      <c r="B53" s="11" t="str">
        <f t="shared" si="2"/>
        <v xml:space="preserve"> </v>
      </c>
    </row>
    <row r="54" spans="1:2" x14ac:dyDescent="0.25">
      <c r="A54" s="5" t="str">
        <f t="shared" si="1"/>
        <v xml:space="preserve"> </v>
      </c>
      <c r="B54" s="11" t="str">
        <f t="shared" si="2"/>
        <v xml:space="preserve"> </v>
      </c>
    </row>
    <row r="55" spans="1:2" x14ac:dyDescent="0.25">
      <c r="A55" s="5" t="str">
        <f t="shared" si="1"/>
        <v xml:space="preserve"> </v>
      </c>
      <c r="B55" s="11" t="str">
        <f t="shared" si="2"/>
        <v xml:space="preserve"> </v>
      </c>
    </row>
    <row r="56" spans="1:2" x14ac:dyDescent="0.25">
      <c r="A56" s="5" t="str">
        <f t="shared" si="1"/>
        <v xml:space="preserve"> </v>
      </c>
      <c r="B56" s="11" t="str">
        <f t="shared" si="2"/>
        <v xml:space="preserve"> </v>
      </c>
    </row>
    <row r="57" spans="1:2" x14ac:dyDescent="0.25">
      <c r="A57" s="5" t="str">
        <f t="shared" si="1"/>
        <v xml:space="preserve"> </v>
      </c>
      <c r="B57" s="11" t="str">
        <f t="shared" si="2"/>
        <v xml:space="preserve"> </v>
      </c>
    </row>
    <row r="58" spans="1:2" x14ac:dyDescent="0.25">
      <c r="A58" s="5" t="str">
        <f t="shared" si="1"/>
        <v xml:space="preserve"> </v>
      </c>
      <c r="B58" s="11" t="str">
        <f t="shared" si="2"/>
        <v xml:space="preserve"> </v>
      </c>
    </row>
    <row r="59" spans="1:2" x14ac:dyDescent="0.25">
      <c r="A59" s="5" t="str">
        <f t="shared" si="1"/>
        <v xml:space="preserve"> </v>
      </c>
      <c r="B59" s="11" t="str">
        <f t="shared" si="2"/>
        <v xml:space="preserve"> </v>
      </c>
    </row>
    <row r="60" spans="1:2" x14ac:dyDescent="0.25">
      <c r="A60" s="5" t="str">
        <f t="shared" si="1"/>
        <v xml:space="preserve"> </v>
      </c>
      <c r="B60" s="11" t="str">
        <f t="shared" si="2"/>
        <v xml:space="preserve"> </v>
      </c>
    </row>
    <row r="61" spans="1:2" x14ac:dyDescent="0.25">
      <c r="A61" s="5" t="str">
        <f t="shared" si="1"/>
        <v xml:space="preserve"> </v>
      </c>
      <c r="B61" s="11" t="str">
        <f t="shared" si="2"/>
        <v xml:space="preserve"> </v>
      </c>
    </row>
    <row r="62" spans="1:2" x14ac:dyDescent="0.25">
      <c r="A62" s="5" t="str">
        <f t="shared" si="1"/>
        <v xml:space="preserve"> </v>
      </c>
      <c r="B62" s="11" t="str">
        <f t="shared" si="2"/>
        <v xml:space="preserve"> </v>
      </c>
    </row>
    <row r="63" spans="1:2" x14ac:dyDescent="0.25">
      <c r="A63" s="5" t="str">
        <f t="shared" si="1"/>
        <v xml:space="preserve"> </v>
      </c>
      <c r="B63" s="11" t="str">
        <f t="shared" si="2"/>
        <v xml:space="preserve"> </v>
      </c>
    </row>
    <row r="64" spans="1:2" x14ac:dyDescent="0.25">
      <c r="A64" s="5" t="str">
        <f t="shared" si="1"/>
        <v xml:space="preserve"> </v>
      </c>
      <c r="B64" s="11" t="str">
        <f t="shared" si="2"/>
        <v xml:space="preserve"> </v>
      </c>
    </row>
    <row r="65" spans="1:2" x14ac:dyDescent="0.25">
      <c r="A65" s="5" t="str">
        <f t="shared" si="1"/>
        <v xml:space="preserve"> </v>
      </c>
      <c r="B65" s="11" t="str">
        <f t="shared" si="2"/>
        <v xml:space="preserve"> </v>
      </c>
    </row>
    <row r="66" spans="1:2" x14ac:dyDescent="0.25">
      <c r="A66" s="5" t="str">
        <f t="shared" si="1"/>
        <v xml:space="preserve"> </v>
      </c>
      <c r="B66" s="11" t="str">
        <f t="shared" si="2"/>
        <v xml:space="preserve"> </v>
      </c>
    </row>
    <row r="67" spans="1:2" x14ac:dyDescent="0.25">
      <c r="A67" s="5" t="str">
        <f t="shared" si="1"/>
        <v xml:space="preserve"> </v>
      </c>
      <c r="B67" s="11" t="str">
        <f t="shared" si="2"/>
        <v xml:space="preserve"> </v>
      </c>
    </row>
    <row r="68" spans="1:2" x14ac:dyDescent="0.25">
      <c r="A68" s="5" t="str">
        <f t="shared" si="1"/>
        <v xml:space="preserve"> </v>
      </c>
      <c r="B68" s="11" t="str">
        <f t="shared" si="2"/>
        <v xml:space="preserve"> </v>
      </c>
    </row>
    <row r="69" spans="1:2" x14ac:dyDescent="0.25">
      <c r="A69" s="5" t="str">
        <f t="shared" si="1"/>
        <v xml:space="preserve"> </v>
      </c>
      <c r="B69" s="11" t="str">
        <f t="shared" si="2"/>
        <v xml:space="preserve"> </v>
      </c>
    </row>
    <row r="70" spans="1:2" x14ac:dyDescent="0.25">
      <c r="A70" s="5" t="str">
        <f t="shared" si="1"/>
        <v xml:space="preserve"> </v>
      </c>
      <c r="B70" s="11" t="str">
        <f t="shared" si="2"/>
        <v xml:space="preserve"> </v>
      </c>
    </row>
    <row r="71" spans="1:2" x14ac:dyDescent="0.25">
      <c r="A71" s="5" t="str">
        <f t="shared" si="1"/>
        <v xml:space="preserve"> </v>
      </c>
      <c r="B71" s="11" t="str">
        <f t="shared" si="2"/>
        <v xml:space="preserve"> </v>
      </c>
    </row>
    <row r="72" spans="1:2" x14ac:dyDescent="0.25">
      <c r="A72" s="5" t="str">
        <f t="shared" si="1"/>
        <v xml:space="preserve"> </v>
      </c>
      <c r="B72" s="11" t="str">
        <f t="shared" si="2"/>
        <v xml:space="preserve"> </v>
      </c>
    </row>
    <row r="73" spans="1:2" x14ac:dyDescent="0.25">
      <c r="A73" s="5" t="str">
        <f t="shared" si="1"/>
        <v xml:space="preserve"> </v>
      </c>
      <c r="B73" s="11" t="str">
        <f t="shared" si="2"/>
        <v xml:space="preserve"> </v>
      </c>
    </row>
    <row r="74" spans="1:2" x14ac:dyDescent="0.25">
      <c r="A74" s="5" t="str">
        <f t="shared" ref="A74:A77" si="3">IF(A73&gt;=C$3," ",A73+1)</f>
        <v xml:space="preserve"> </v>
      </c>
      <c r="B74" s="11" t="str">
        <f t="shared" si="2"/>
        <v xml:space="preserve"> </v>
      </c>
    </row>
    <row r="75" spans="1:2" x14ac:dyDescent="0.25">
      <c r="A75" s="5" t="str">
        <f t="shared" si="3"/>
        <v xml:space="preserve"> </v>
      </c>
      <c r="B75" s="11" t="str">
        <f t="shared" si="2"/>
        <v xml:space="preserve"> </v>
      </c>
    </row>
    <row r="76" spans="1:2" x14ac:dyDescent="0.25">
      <c r="A76" s="5" t="str">
        <f t="shared" si="3"/>
        <v xml:space="preserve"> </v>
      </c>
      <c r="B76" s="11" t="str">
        <f t="shared" si="2"/>
        <v xml:space="preserve"> </v>
      </c>
    </row>
    <row r="77" spans="1:2" x14ac:dyDescent="0.25">
      <c r="A77" s="5" t="str">
        <f t="shared" si="3"/>
        <v xml:space="preserve"> </v>
      </c>
      <c r="B77" s="11" t="str">
        <f t="shared" si="2"/>
        <v xml:space="preserve"> </v>
      </c>
    </row>
    <row r="78" spans="1:2" x14ac:dyDescent="0.25">
      <c r="A78" s="5" t="str">
        <f t="shared" ref="A78:A141" si="4">IF(A77&gt;=C$3," ",A77+1)</f>
        <v xml:space="preserve"> </v>
      </c>
      <c r="B78" s="11" t="str">
        <f t="shared" ref="B78:B141" si="5">IF(A78=" "," ",IF(A78&lt;=C$4,A78*(4.5/C$4)+1,A78*(4.5/(C$3-C$4))+(10-(4.5*C$3/(C$3-C$4)))))</f>
        <v xml:space="preserve"> </v>
      </c>
    </row>
    <row r="79" spans="1:2" x14ac:dyDescent="0.25">
      <c r="A79" s="5" t="str">
        <f t="shared" si="4"/>
        <v xml:space="preserve"> </v>
      </c>
      <c r="B79" s="11" t="str">
        <f t="shared" si="5"/>
        <v xml:space="preserve"> </v>
      </c>
    </row>
    <row r="80" spans="1:2" x14ac:dyDescent="0.25">
      <c r="A80" s="5" t="str">
        <f t="shared" si="4"/>
        <v xml:space="preserve"> </v>
      </c>
      <c r="B80" s="11" t="str">
        <f t="shared" si="5"/>
        <v xml:space="preserve"> </v>
      </c>
    </row>
    <row r="81" spans="1:2" x14ac:dyDescent="0.25">
      <c r="A81" s="5" t="str">
        <f t="shared" si="4"/>
        <v xml:space="preserve"> </v>
      </c>
      <c r="B81" s="11" t="str">
        <f t="shared" si="5"/>
        <v xml:space="preserve"> </v>
      </c>
    </row>
    <row r="82" spans="1:2" x14ac:dyDescent="0.25">
      <c r="A82" s="5" t="str">
        <f t="shared" si="4"/>
        <v xml:space="preserve"> </v>
      </c>
      <c r="B82" s="11" t="str">
        <f t="shared" si="5"/>
        <v xml:space="preserve"> </v>
      </c>
    </row>
    <row r="83" spans="1:2" x14ac:dyDescent="0.25">
      <c r="A83" s="5" t="str">
        <f t="shared" si="4"/>
        <v xml:space="preserve"> </v>
      </c>
      <c r="B83" s="11" t="str">
        <f t="shared" si="5"/>
        <v xml:space="preserve"> </v>
      </c>
    </row>
    <row r="84" spans="1:2" x14ac:dyDescent="0.25">
      <c r="A84" s="5" t="str">
        <f t="shared" si="4"/>
        <v xml:space="preserve"> </v>
      </c>
      <c r="B84" s="11" t="str">
        <f t="shared" si="5"/>
        <v xml:space="preserve"> </v>
      </c>
    </row>
    <row r="85" spans="1:2" x14ac:dyDescent="0.25">
      <c r="A85" s="5" t="str">
        <f t="shared" si="4"/>
        <v xml:space="preserve"> </v>
      </c>
      <c r="B85" s="11" t="str">
        <f t="shared" si="5"/>
        <v xml:space="preserve"> </v>
      </c>
    </row>
    <row r="86" spans="1:2" x14ac:dyDescent="0.25">
      <c r="A86" s="5" t="str">
        <f t="shared" si="4"/>
        <v xml:space="preserve"> </v>
      </c>
      <c r="B86" s="11" t="str">
        <f t="shared" si="5"/>
        <v xml:space="preserve"> </v>
      </c>
    </row>
    <row r="87" spans="1:2" x14ac:dyDescent="0.25">
      <c r="A87" s="5" t="str">
        <f t="shared" si="4"/>
        <v xml:space="preserve"> </v>
      </c>
      <c r="B87" s="11" t="str">
        <f t="shared" si="5"/>
        <v xml:space="preserve"> </v>
      </c>
    </row>
    <row r="88" spans="1:2" x14ac:dyDescent="0.25">
      <c r="A88" s="5" t="str">
        <f t="shared" si="4"/>
        <v xml:space="preserve"> </v>
      </c>
      <c r="B88" s="11" t="str">
        <f t="shared" si="5"/>
        <v xml:space="preserve"> </v>
      </c>
    </row>
    <row r="89" spans="1:2" x14ac:dyDescent="0.25">
      <c r="A89" s="5" t="str">
        <f t="shared" si="4"/>
        <v xml:space="preserve"> </v>
      </c>
      <c r="B89" s="11" t="str">
        <f t="shared" si="5"/>
        <v xml:space="preserve"> </v>
      </c>
    </row>
    <row r="90" spans="1:2" x14ac:dyDescent="0.25">
      <c r="A90" s="5" t="str">
        <f t="shared" si="4"/>
        <v xml:space="preserve"> </v>
      </c>
      <c r="B90" s="11" t="str">
        <f t="shared" si="5"/>
        <v xml:space="preserve"> </v>
      </c>
    </row>
    <row r="91" spans="1:2" x14ac:dyDescent="0.25">
      <c r="A91" s="5" t="str">
        <f t="shared" si="4"/>
        <v xml:space="preserve"> </v>
      </c>
      <c r="B91" s="11" t="str">
        <f t="shared" si="5"/>
        <v xml:space="preserve"> </v>
      </c>
    </row>
    <row r="92" spans="1:2" x14ac:dyDescent="0.25">
      <c r="A92" s="5" t="str">
        <f t="shared" si="4"/>
        <v xml:space="preserve"> </v>
      </c>
      <c r="B92" s="11" t="str">
        <f t="shared" si="5"/>
        <v xml:space="preserve"> </v>
      </c>
    </row>
    <row r="93" spans="1:2" x14ac:dyDescent="0.25">
      <c r="A93" s="5" t="str">
        <f t="shared" si="4"/>
        <v xml:space="preserve"> </v>
      </c>
      <c r="B93" s="11" t="str">
        <f t="shared" si="5"/>
        <v xml:space="preserve"> </v>
      </c>
    </row>
    <row r="94" spans="1:2" x14ac:dyDescent="0.25">
      <c r="A94" s="5" t="str">
        <f t="shared" si="4"/>
        <v xml:space="preserve"> </v>
      </c>
      <c r="B94" s="11" t="str">
        <f t="shared" si="5"/>
        <v xml:space="preserve"> </v>
      </c>
    </row>
    <row r="95" spans="1:2" x14ac:dyDescent="0.25">
      <c r="A95" s="5" t="str">
        <f t="shared" si="4"/>
        <v xml:space="preserve"> </v>
      </c>
      <c r="B95" s="11" t="str">
        <f t="shared" si="5"/>
        <v xml:space="preserve"> </v>
      </c>
    </row>
    <row r="96" spans="1:2" x14ac:dyDescent="0.25">
      <c r="A96" s="5" t="str">
        <f t="shared" si="4"/>
        <v xml:space="preserve"> </v>
      </c>
      <c r="B96" s="11" t="str">
        <f t="shared" si="5"/>
        <v xml:space="preserve"> </v>
      </c>
    </row>
    <row r="97" spans="1:2" x14ac:dyDescent="0.25">
      <c r="A97" s="5" t="str">
        <f t="shared" si="4"/>
        <v xml:space="preserve"> </v>
      </c>
      <c r="B97" s="11" t="str">
        <f t="shared" si="5"/>
        <v xml:space="preserve"> </v>
      </c>
    </row>
    <row r="98" spans="1:2" x14ac:dyDescent="0.25">
      <c r="A98" s="5" t="str">
        <f t="shared" si="4"/>
        <v xml:space="preserve"> </v>
      </c>
      <c r="B98" s="11" t="str">
        <f t="shared" si="5"/>
        <v xml:space="preserve"> </v>
      </c>
    </row>
    <row r="99" spans="1:2" x14ac:dyDescent="0.25">
      <c r="A99" s="5" t="str">
        <f t="shared" si="4"/>
        <v xml:space="preserve"> </v>
      </c>
      <c r="B99" s="11" t="str">
        <f t="shared" si="5"/>
        <v xml:space="preserve"> </v>
      </c>
    </row>
    <row r="100" spans="1:2" x14ac:dyDescent="0.25">
      <c r="A100" s="5" t="str">
        <f t="shared" si="4"/>
        <v xml:space="preserve"> </v>
      </c>
      <c r="B100" s="11" t="str">
        <f t="shared" si="5"/>
        <v xml:space="preserve"> </v>
      </c>
    </row>
    <row r="101" spans="1:2" x14ac:dyDescent="0.25">
      <c r="A101" s="5" t="str">
        <f t="shared" si="4"/>
        <v xml:space="preserve"> </v>
      </c>
      <c r="B101" s="11" t="str">
        <f t="shared" si="5"/>
        <v xml:space="preserve"> </v>
      </c>
    </row>
    <row r="102" spans="1:2" x14ac:dyDescent="0.25">
      <c r="A102" s="5" t="str">
        <f t="shared" si="4"/>
        <v xml:space="preserve"> </v>
      </c>
      <c r="B102" s="11" t="str">
        <f t="shared" si="5"/>
        <v xml:space="preserve"> </v>
      </c>
    </row>
    <row r="103" spans="1:2" x14ac:dyDescent="0.25">
      <c r="A103" s="5" t="str">
        <f t="shared" si="4"/>
        <v xml:space="preserve"> </v>
      </c>
      <c r="B103" s="11" t="str">
        <f t="shared" si="5"/>
        <v xml:space="preserve"> </v>
      </c>
    </row>
    <row r="104" spans="1:2" x14ac:dyDescent="0.25">
      <c r="A104" s="5" t="str">
        <f t="shared" si="4"/>
        <v xml:space="preserve"> </v>
      </c>
      <c r="B104" s="11" t="str">
        <f t="shared" si="5"/>
        <v xml:space="preserve"> </v>
      </c>
    </row>
    <row r="105" spans="1:2" x14ac:dyDescent="0.25">
      <c r="A105" s="5" t="str">
        <f t="shared" si="4"/>
        <v xml:space="preserve"> </v>
      </c>
      <c r="B105" s="11" t="str">
        <f t="shared" si="5"/>
        <v xml:space="preserve"> </v>
      </c>
    </row>
    <row r="106" spans="1:2" x14ac:dyDescent="0.25">
      <c r="A106" s="5" t="str">
        <f t="shared" si="4"/>
        <v xml:space="preserve"> </v>
      </c>
      <c r="B106" s="11" t="str">
        <f t="shared" si="5"/>
        <v xml:space="preserve"> </v>
      </c>
    </row>
    <row r="107" spans="1:2" x14ac:dyDescent="0.25">
      <c r="A107" s="5" t="str">
        <f t="shared" si="4"/>
        <v xml:space="preserve"> </v>
      </c>
      <c r="B107" s="11" t="str">
        <f t="shared" si="5"/>
        <v xml:space="preserve"> </v>
      </c>
    </row>
    <row r="108" spans="1:2" x14ac:dyDescent="0.25">
      <c r="A108" s="5" t="str">
        <f t="shared" si="4"/>
        <v xml:space="preserve"> </v>
      </c>
      <c r="B108" s="11" t="str">
        <f t="shared" si="5"/>
        <v xml:space="preserve"> </v>
      </c>
    </row>
    <row r="109" spans="1:2" x14ac:dyDescent="0.25">
      <c r="A109" s="5" t="str">
        <f t="shared" si="4"/>
        <v xml:space="preserve"> </v>
      </c>
      <c r="B109" s="11" t="str">
        <f t="shared" si="5"/>
        <v xml:space="preserve"> </v>
      </c>
    </row>
    <row r="110" spans="1:2" x14ac:dyDescent="0.25">
      <c r="A110" s="5" t="str">
        <f t="shared" si="4"/>
        <v xml:space="preserve"> </v>
      </c>
      <c r="B110" s="11" t="str">
        <f t="shared" si="5"/>
        <v xml:space="preserve"> </v>
      </c>
    </row>
    <row r="111" spans="1:2" x14ac:dyDescent="0.25">
      <c r="A111" s="5" t="str">
        <f t="shared" si="4"/>
        <v xml:space="preserve"> </v>
      </c>
      <c r="B111" s="11" t="str">
        <f t="shared" si="5"/>
        <v xml:space="preserve"> </v>
      </c>
    </row>
    <row r="112" spans="1:2" x14ac:dyDescent="0.25">
      <c r="A112" s="5" t="str">
        <f t="shared" si="4"/>
        <v xml:space="preserve"> </v>
      </c>
      <c r="B112" s="11" t="str">
        <f t="shared" si="5"/>
        <v xml:space="preserve"> </v>
      </c>
    </row>
    <row r="113" spans="1:2" x14ac:dyDescent="0.25">
      <c r="A113" s="5" t="str">
        <f t="shared" si="4"/>
        <v xml:space="preserve"> </v>
      </c>
      <c r="B113" s="11" t="str">
        <f t="shared" si="5"/>
        <v xml:space="preserve"> </v>
      </c>
    </row>
    <row r="114" spans="1:2" x14ac:dyDescent="0.25">
      <c r="A114" s="5" t="str">
        <f t="shared" si="4"/>
        <v xml:space="preserve"> </v>
      </c>
      <c r="B114" s="11" t="str">
        <f t="shared" si="5"/>
        <v xml:space="preserve"> </v>
      </c>
    </row>
    <row r="115" spans="1:2" x14ac:dyDescent="0.25">
      <c r="A115" s="5" t="str">
        <f t="shared" si="4"/>
        <v xml:space="preserve"> </v>
      </c>
      <c r="B115" s="11" t="str">
        <f t="shared" si="5"/>
        <v xml:space="preserve"> </v>
      </c>
    </row>
    <row r="116" spans="1:2" x14ac:dyDescent="0.25">
      <c r="A116" s="5" t="str">
        <f t="shared" si="4"/>
        <v xml:space="preserve"> </v>
      </c>
      <c r="B116" s="11" t="str">
        <f t="shared" si="5"/>
        <v xml:space="preserve"> </v>
      </c>
    </row>
    <row r="117" spans="1:2" x14ac:dyDescent="0.25">
      <c r="A117" s="5" t="str">
        <f t="shared" si="4"/>
        <v xml:space="preserve"> </v>
      </c>
      <c r="B117" s="11" t="str">
        <f t="shared" si="5"/>
        <v xml:space="preserve"> </v>
      </c>
    </row>
    <row r="118" spans="1:2" x14ac:dyDescent="0.25">
      <c r="A118" s="5" t="str">
        <f t="shared" si="4"/>
        <v xml:space="preserve"> </v>
      </c>
      <c r="B118" s="11" t="str">
        <f t="shared" si="5"/>
        <v xml:space="preserve"> </v>
      </c>
    </row>
    <row r="119" spans="1:2" x14ac:dyDescent="0.25">
      <c r="A119" s="5" t="str">
        <f t="shared" si="4"/>
        <v xml:space="preserve"> </v>
      </c>
      <c r="B119" s="11" t="str">
        <f t="shared" si="5"/>
        <v xml:space="preserve"> </v>
      </c>
    </row>
    <row r="120" spans="1:2" x14ac:dyDescent="0.25">
      <c r="A120" s="5" t="str">
        <f t="shared" si="4"/>
        <v xml:space="preserve"> </v>
      </c>
      <c r="B120" s="11" t="str">
        <f t="shared" si="5"/>
        <v xml:space="preserve"> </v>
      </c>
    </row>
    <row r="121" spans="1:2" x14ac:dyDescent="0.25">
      <c r="A121" s="5" t="str">
        <f t="shared" si="4"/>
        <v xml:space="preserve"> </v>
      </c>
      <c r="B121" s="11" t="str">
        <f t="shared" si="5"/>
        <v xml:space="preserve"> </v>
      </c>
    </row>
    <row r="122" spans="1:2" x14ac:dyDescent="0.25">
      <c r="A122" s="5" t="str">
        <f t="shared" si="4"/>
        <v xml:space="preserve"> </v>
      </c>
      <c r="B122" s="11" t="str">
        <f t="shared" si="5"/>
        <v xml:space="preserve"> </v>
      </c>
    </row>
    <row r="123" spans="1:2" x14ac:dyDescent="0.25">
      <c r="A123" s="5" t="str">
        <f t="shared" si="4"/>
        <v xml:space="preserve"> </v>
      </c>
      <c r="B123" s="11" t="str">
        <f t="shared" si="5"/>
        <v xml:space="preserve"> </v>
      </c>
    </row>
    <row r="124" spans="1:2" x14ac:dyDescent="0.25">
      <c r="A124" s="5" t="str">
        <f t="shared" si="4"/>
        <v xml:space="preserve"> </v>
      </c>
      <c r="B124" s="11" t="str">
        <f t="shared" si="5"/>
        <v xml:space="preserve"> </v>
      </c>
    </row>
    <row r="125" spans="1:2" x14ac:dyDescent="0.25">
      <c r="A125" s="5" t="str">
        <f t="shared" si="4"/>
        <v xml:space="preserve"> </v>
      </c>
      <c r="B125" s="11" t="str">
        <f t="shared" si="5"/>
        <v xml:space="preserve"> </v>
      </c>
    </row>
    <row r="126" spans="1:2" x14ac:dyDescent="0.25">
      <c r="A126" s="5" t="str">
        <f t="shared" si="4"/>
        <v xml:space="preserve"> </v>
      </c>
      <c r="B126" s="11" t="str">
        <f t="shared" si="5"/>
        <v xml:space="preserve"> </v>
      </c>
    </row>
    <row r="127" spans="1:2" x14ac:dyDescent="0.25">
      <c r="A127" s="5" t="str">
        <f t="shared" si="4"/>
        <v xml:space="preserve"> </v>
      </c>
      <c r="B127" s="11" t="str">
        <f t="shared" si="5"/>
        <v xml:space="preserve"> </v>
      </c>
    </row>
    <row r="128" spans="1:2" x14ac:dyDescent="0.25">
      <c r="A128" s="5" t="str">
        <f t="shared" si="4"/>
        <v xml:space="preserve"> </v>
      </c>
      <c r="B128" s="11" t="str">
        <f t="shared" si="5"/>
        <v xml:space="preserve"> </v>
      </c>
    </row>
    <row r="129" spans="1:2" x14ac:dyDescent="0.25">
      <c r="A129" s="5" t="str">
        <f t="shared" si="4"/>
        <v xml:space="preserve"> </v>
      </c>
      <c r="B129" s="11" t="str">
        <f t="shared" si="5"/>
        <v xml:space="preserve"> </v>
      </c>
    </row>
    <row r="130" spans="1:2" x14ac:dyDescent="0.25">
      <c r="A130" s="5" t="str">
        <f t="shared" si="4"/>
        <v xml:space="preserve"> </v>
      </c>
      <c r="B130" s="11" t="str">
        <f t="shared" si="5"/>
        <v xml:space="preserve"> </v>
      </c>
    </row>
    <row r="131" spans="1:2" x14ac:dyDescent="0.25">
      <c r="A131" s="5" t="str">
        <f t="shared" si="4"/>
        <v xml:space="preserve"> </v>
      </c>
      <c r="B131" s="11" t="str">
        <f t="shared" si="5"/>
        <v xml:space="preserve"> </v>
      </c>
    </row>
    <row r="132" spans="1:2" x14ac:dyDescent="0.25">
      <c r="A132" s="5" t="str">
        <f t="shared" si="4"/>
        <v xml:space="preserve"> </v>
      </c>
      <c r="B132" s="11" t="str">
        <f t="shared" si="5"/>
        <v xml:space="preserve"> </v>
      </c>
    </row>
    <row r="133" spans="1:2" x14ac:dyDescent="0.25">
      <c r="A133" s="5" t="str">
        <f t="shared" si="4"/>
        <v xml:space="preserve"> </v>
      </c>
      <c r="B133" s="11" t="str">
        <f t="shared" si="5"/>
        <v xml:space="preserve"> </v>
      </c>
    </row>
    <row r="134" spans="1:2" x14ac:dyDescent="0.25">
      <c r="A134" s="5" t="str">
        <f t="shared" si="4"/>
        <v xml:space="preserve"> </v>
      </c>
      <c r="B134" s="11" t="str">
        <f t="shared" si="5"/>
        <v xml:space="preserve"> </v>
      </c>
    </row>
    <row r="135" spans="1:2" x14ac:dyDescent="0.25">
      <c r="A135" s="5" t="str">
        <f t="shared" si="4"/>
        <v xml:space="preserve"> </v>
      </c>
      <c r="B135" s="11" t="str">
        <f t="shared" si="5"/>
        <v xml:space="preserve"> </v>
      </c>
    </row>
    <row r="136" spans="1:2" x14ac:dyDescent="0.25">
      <c r="A136" s="5" t="str">
        <f t="shared" si="4"/>
        <v xml:space="preserve"> </v>
      </c>
      <c r="B136" s="11" t="str">
        <f t="shared" si="5"/>
        <v xml:space="preserve"> </v>
      </c>
    </row>
    <row r="137" spans="1:2" x14ac:dyDescent="0.25">
      <c r="A137" s="5" t="str">
        <f t="shared" si="4"/>
        <v xml:space="preserve"> </v>
      </c>
      <c r="B137" s="11" t="str">
        <f t="shared" si="5"/>
        <v xml:space="preserve"> </v>
      </c>
    </row>
    <row r="138" spans="1:2" x14ac:dyDescent="0.25">
      <c r="A138" s="5" t="str">
        <f t="shared" si="4"/>
        <v xml:space="preserve"> </v>
      </c>
      <c r="B138" s="11" t="str">
        <f t="shared" si="5"/>
        <v xml:space="preserve"> </v>
      </c>
    </row>
    <row r="139" spans="1:2" x14ac:dyDescent="0.25">
      <c r="A139" s="5" t="str">
        <f t="shared" si="4"/>
        <v xml:space="preserve"> </v>
      </c>
      <c r="B139" s="11" t="str">
        <f t="shared" si="5"/>
        <v xml:space="preserve"> </v>
      </c>
    </row>
    <row r="140" spans="1:2" x14ac:dyDescent="0.25">
      <c r="A140" s="5" t="str">
        <f t="shared" si="4"/>
        <v xml:space="preserve"> </v>
      </c>
      <c r="B140" s="11" t="str">
        <f t="shared" si="5"/>
        <v xml:space="preserve"> </v>
      </c>
    </row>
    <row r="141" spans="1:2" x14ac:dyDescent="0.25">
      <c r="A141" s="5" t="str">
        <f t="shared" si="4"/>
        <v xml:space="preserve"> </v>
      </c>
      <c r="B141" s="11" t="str">
        <f t="shared" si="5"/>
        <v xml:space="preserve"> </v>
      </c>
    </row>
    <row r="142" spans="1:2" x14ac:dyDescent="0.25">
      <c r="A142" s="5" t="str">
        <f t="shared" ref="A142:A153" si="6">IF(A141&gt;=C$3," ",A141+1)</f>
        <v xml:space="preserve"> </v>
      </c>
      <c r="B142" s="11" t="str">
        <f t="shared" ref="B142:B153" si="7">IF(A142=" "," ",IF(A142&lt;=C$4,A142*(4.5/C$4)+1,A142*(4.5/(C$3-C$4))+(10-(4.5*C$3/(C$3-C$4)))))</f>
        <v xml:space="preserve"> </v>
      </c>
    </row>
    <row r="143" spans="1:2" x14ac:dyDescent="0.25">
      <c r="A143" s="5" t="str">
        <f t="shared" si="6"/>
        <v xml:space="preserve"> </v>
      </c>
      <c r="B143" s="11" t="str">
        <f t="shared" si="7"/>
        <v xml:space="preserve"> </v>
      </c>
    </row>
    <row r="144" spans="1:2" x14ac:dyDescent="0.25">
      <c r="A144" s="5" t="str">
        <f t="shared" si="6"/>
        <v xml:space="preserve"> </v>
      </c>
      <c r="B144" s="11" t="str">
        <f t="shared" si="7"/>
        <v xml:space="preserve"> </v>
      </c>
    </row>
    <row r="145" spans="1:2" x14ac:dyDescent="0.25">
      <c r="A145" s="5" t="str">
        <f t="shared" si="6"/>
        <v xml:space="preserve"> </v>
      </c>
      <c r="B145" s="11" t="str">
        <f t="shared" si="7"/>
        <v xml:space="preserve"> </v>
      </c>
    </row>
    <row r="146" spans="1:2" x14ac:dyDescent="0.25">
      <c r="A146" s="5" t="str">
        <f t="shared" si="6"/>
        <v xml:space="preserve"> </v>
      </c>
      <c r="B146" s="11" t="str">
        <f t="shared" si="7"/>
        <v xml:space="preserve"> </v>
      </c>
    </row>
    <row r="147" spans="1:2" x14ac:dyDescent="0.25">
      <c r="A147" s="5" t="str">
        <f t="shared" si="6"/>
        <v xml:space="preserve"> </v>
      </c>
      <c r="B147" s="11" t="str">
        <f t="shared" si="7"/>
        <v xml:space="preserve"> </v>
      </c>
    </row>
    <row r="148" spans="1:2" x14ac:dyDescent="0.25">
      <c r="A148" s="5" t="str">
        <f t="shared" si="6"/>
        <v xml:space="preserve"> </v>
      </c>
      <c r="B148" s="11" t="str">
        <f t="shared" si="7"/>
        <v xml:space="preserve"> </v>
      </c>
    </row>
    <row r="149" spans="1:2" x14ac:dyDescent="0.25">
      <c r="A149" s="5" t="str">
        <f t="shared" si="6"/>
        <v xml:space="preserve"> </v>
      </c>
      <c r="B149" s="11" t="str">
        <f t="shared" si="7"/>
        <v xml:space="preserve"> </v>
      </c>
    </row>
    <row r="150" spans="1:2" x14ac:dyDescent="0.25">
      <c r="A150" s="5" t="str">
        <f t="shared" si="6"/>
        <v xml:space="preserve"> </v>
      </c>
      <c r="B150" s="11" t="str">
        <f t="shared" si="7"/>
        <v xml:space="preserve"> </v>
      </c>
    </row>
    <row r="151" spans="1:2" x14ac:dyDescent="0.25">
      <c r="A151" s="5" t="str">
        <f t="shared" si="6"/>
        <v xml:space="preserve"> </v>
      </c>
      <c r="B151" s="11" t="str">
        <f t="shared" si="7"/>
        <v xml:space="preserve"> </v>
      </c>
    </row>
    <row r="152" spans="1:2" x14ac:dyDescent="0.25">
      <c r="A152" s="5" t="str">
        <f t="shared" si="6"/>
        <v xml:space="preserve"> </v>
      </c>
      <c r="B152" s="11" t="str">
        <f t="shared" si="7"/>
        <v xml:space="preserve"> </v>
      </c>
    </row>
    <row r="153" spans="1:2" x14ac:dyDescent="0.25">
      <c r="A153" s="5" t="str">
        <f t="shared" si="6"/>
        <v xml:space="preserve"> </v>
      </c>
      <c r="B153" s="11" t="str">
        <f t="shared" si="7"/>
        <v xml:space="preserve"> </v>
      </c>
    </row>
    <row r="154" spans="1:2" x14ac:dyDescent="0.25">
      <c r="A154" s="5" t="str">
        <f t="shared" ref="A154:A157" si="8">IF(A153&gt;=C$3," ",A153+1)</f>
        <v xml:space="preserve"> </v>
      </c>
      <c r="B154" s="11" t="str">
        <f t="shared" ref="B154:B157" si="9">IF(A154=" "," ",IF(A154&lt;=C$4,A154*(4.5/C$4)+1,A154*(4.5/(C$3-C$4))+(10-(4.5*C$3/(C$3-C$4)))))</f>
        <v xml:space="preserve"> </v>
      </c>
    </row>
    <row r="155" spans="1:2" x14ac:dyDescent="0.25">
      <c r="A155" s="5" t="str">
        <f t="shared" si="8"/>
        <v xml:space="preserve"> </v>
      </c>
      <c r="B155" s="11" t="str">
        <f t="shared" si="9"/>
        <v xml:space="preserve"> </v>
      </c>
    </row>
    <row r="156" spans="1:2" x14ac:dyDescent="0.25">
      <c r="A156" s="5" t="str">
        <f t="shared" si="8"/>
        <v xml:space="preserve"> </v>
      </c>
      <c r="B156" s="11" t="str">
        <f t="shared" si="9"/>
        <v xml:space="preserve"> </v>
      </c>
    </row>
    <row r="157" spans="1:2" x14ac:dyDescent="0.25">
      <c r="A157" s="5" t="str">
        <f t="shared" si="8"/>
        <v xml:space="preserve"> </v>
      </c>
      <c r="B157" s="11" t="str">
        <f t="shared" si="9"/>
        <v xml:space="preserve"> </v>
      </c>
    </row>
  </sheetData>
  <pageMargins left="0.7" right="0.7" top="0.75" bottom="0.75" header="0.3" footer="0.3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beoordelingsformulier</vt:lpstr>
      <vt:lpstr>Omzettingstabel</vt:lpstr>
      <vt:lpstr>Blad3</vt:lpstr>
      <vt:lpstr>beoordelingsformulier!Afdrukbereik</vt:lpstr>
    </vt:vector>
  </TitlesOfParts>
  <Company>AOC Oost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de Bruin</dc:creator>
  <cp:lastModifiedBy>Ruud Dalhoeven</cp:lastModifiedBy>
  <cp:lastPrinted>2016-02-19T14:15:22Z</cp:lastPrinted>
  <dcterms:created xsi:type="dcterms:W3CDTF">2015-11-02T12:21:20Z</dcterms:created>
  <dcterms:modified xsi:type="dcterms:W3CDTF">2018-05-16T08:07:43Z</dcterms:modified>
</cp:coreProperties>
</file>